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60" windowHeight="7185" activeTab="1"/>
  </bookViews>
  <sheets>
    <sheet name="Указания" sheetId="1" r:id="rId1"/>
    <sheet name="OS-nak.d-І" sheetId="2" r:id="rId2"/>
  </sheets>
  <definedNames>
    <definedName name="_xlnm.Print_Area" localSheetId="1">'OS-nak.d-І'!$A$1:$AA$101</definedName>
  </definedNames>
  <calcPr fullCalcOnLoad="1"/>
</workbook>
</file>

<file path=xl/sharedStrings.xml><?xml version="1.0" encoding="utf-8"?>
<sst xmlns="http://schemas.openxmlformats.org/spreadsheetml/2006/main" count="650" uniqueCount="211">
  <si>
    <t>Свършени дела</t>
  </si>
  <si>
    <t>Осъдени лица</t>
  </si>
  <si>
    <t>решени по същество с присъда</t>
  </si>
  <si>
    <t>доживотен затвор</t>
  </si>
  <si>
    <t>други наказания</t>
  </si>
  <si>
    <t>общо</t>
  </si>
  <si>
    <t>а</t>
  </si>
  <si>
    <t>б</t>
  </si>
  <si>
    <t>0100</t>
  </si>
  <si>
    <t>в т.ч. тероризъм - чл. 108 а</t>
  </si>
  <si>
    <t>0101</t>
  </si>
  <si>
    <t>ГЛ. ІІ ПРЕСТЪПЛЕНИЯ ПРОТИВ ЛИЧНОСТТА</t>
  </si>
  <si>
    <t>0200</t>
  </si>
  <si>
    <t>в т.ч.  убийства довършени - чл. 115 - 118 НК</t>
  </si>
  <si>
    <t>0201</t>
  </si>
  <si>
    <t>убийства опити - чл. 115-118  НК</t>
  </si>
  <si>
    <t>0202</t>
  </si>
  <si>
    <t>причин.смърт по непредпазливост - чл.123 НК</t>
  </si>
  <si>
    <t>0203</t>
  </si>
  <si>
    <t>0204</t>
  </si>
  <si>
    <t>0207</t>
  </si>
  <si>
    <t>ГЛ. V ПРЕСТЪПЛ. ПРОТИВ СОБСТВЕНОСТТА</t>
  </si>
  <si>
    <t>0500</t>
  </si>
  <si>
    <t>в т.ч. кражба - чл. 196 а  НК</t>
  </si>
  <si>
    <t>0504</t>
  </si>
  <si>
    <t>грабеж - чл. 199   НК</t>
  </si>
  <si>
    <t>0505</t>
  </si>
  <si>
    <t>0507</t>
  </si>
  <si>
    <t>0511</t>
  </si>
  <si>
    <t>0513</t>
  </si>
  <si>
    <t>ГЛ. VІ ПРЕСТЪПЛ. ПРОТИВ СТОПАНСТВОТО</t>
  </si>
  <si>
    <t>0600</t>
  </si>
  <si>
    <t>0603</t>
  </si>
  <si>
    <t>0700</t>
  </si>
  <si>
    <t>0701</t>
  </si>
  <si>
    <t>0702</t>
  </si>
  <si>
    <t>0703</t>
  </si>
  <si>
    <t>0800</t>
  </si>
  <si>
    <t>0900</t>
  </si>
  <si>
    <t>ГЛ. ХІ  ОБЩООПАСНИ ПРЕСТЪПЛЕНИЯ</t>
  </si>
  <si>
    <t>1100</t>
  </si>
  <si>
    <t>1101</t>
  </si>
  <si>
    <t>смърт и телесна повреда в трансп.-чл. 342 НК</t>
  </si>
  <si>
    <t>1102</t>
  </si>
  <si>
    <t>1104</t>
  </si>
  <si>
    <t>1105</t>
  </si>
  <si>
    <t>1106</t>
  </si>
  <si>
    <t>ГЛ. ХІІ П-Я П-В ОТБР. СПОСОБН. НА РЕПУБЛ.</t>
  </si>
  <si>
    <t>1200</t>
  </si>
  <si>
    <t>1201</t>
  </si>
  <si>
    <t>1300</t>
  </si>
  <si>
    <t>ОБЩО ДЕЛА НОХ  /от ш. 0100 до ш. 1300/</t>
  </si>
  <si>
    <t>1399</t>
  </si>
  <si>
    <t>1400</t>
  </si>
  <si>
    <t>чл. 80-88 НК - реабилитация</t>
  </si>
  <si>
    <t>1500</t>
  </si>
  <si>
    <t>1700</t>
  </si>
  <si>
    <t>1800</t>
  </si>
  <si>
    <t>1850</t>
  </si>
  <si>
    <t>НЧД от досъдебното производство</t>
  </si>
  <si>
    <t>1900</t>
  </si>
  <si>
    <t xml:space="preserve">СПРАВКА І                                                                                        </t>
  </si>
  <si>
    <t>шифър</t>
  </si>
  <si>
    <t>брой</t>
  </si>
  <si>
    <t xml:space="preserve">        В т.ч. общ характер</t>
  </si>
  <si>
    <t>Спрени дела</t>
  </si>
  <si>
    <t>Лица осъдени на пробация</t>
  </si>
  <si>
    <t>Комулации</t>
  </si>
  <si>
    <t>СПРАВКА ІІ</t>
  </si>
  <si>
    <t>БРОЙ</t>
  </si>
  <si>
    <t xml:space="preserve"> </t>
  </si>
  <si>
    <t>x</t>
  </si>
  <si>
    <t>на лишаване от свобода над 3 до 10 г.</t>
  </si>
  <si>
    <t>на лишаване от свобода над 10 до 30 г.</t>
  </si>
  <si>
    <t>доживотен затвор без право на замяна</t>
  </si>
  <si>
    <t>отвличане на лица- чл.142 от НК</t>
  </si>
  <si>
    <t>изнасилване - чл. 152 ал.4   НК</t>
  </si>
  <si>
    <t>присвояване - чл. 203, 206 ал.4  НК</t>
  </si>
  <si>
    <t>измама - чл. 212 ал.5  НК</t>
  </si>
  <si>
    <t>изнудване/рекет/ чл.213а ал.3 и 4, чл.214 ал.2</t>
  </si>
  <si>
    <t>в т.ч. палеж - чл. 330 ал.2 и 3 НК</t>
  </si>
  <si>
    <t>чл. 23, 25 и 27 НК - комулации</t>
  </si>
  <si>
    <t>Други дела</t>
  </si>
  <si>
    <t>1000</t>
  </si>
  <si>
    <t>1002</t>
  </si>
  <si>
    <t xml:space="preserve">а/ до 3 месеца                    </t>
  </si>
  <si>
    <t>б/ от 3 до 6 месеца</t>
  </si>
  <si>
    <t>в/ от 6 месеца  до 1г.</t>
  </si>
  <si>
    <t>г/ над 1 година</t>
  </si>
  <si>
    <t>СВЪРШЕНИ ДЕЛА ПО НЯКОИ ГЛАВИ ОТ НПК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</si>
  <si>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</si>
  <si>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</si>
  <si>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</si>
  <si>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</si>
  <si>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ГЛ.VІІ П-Я П-В ФИН.; ДАНЪЧ. И ОСИГ. С-МИ</t>
  </si>
  <si>
    <t>ГЛ.Х ПРЕСТЪПЛ. П/В ОБЩ.СПОКОЙСТВИЕ</t>
  </si>
  <si>
    <t>ГЛ. І ПРЕСТЪПЛЕНИЯ П/В РЕПУБЛИКАТА</t>
  </si>
  <si>
    <t>контрабанда на наркот. в-ва - чл. 242 ал. 2 и 3 НК</t>
  </si>
  <si>
    <t>0602</t>
  </si>
  <si>
    <t>наруш. разп.  на ЗМСИП от дл.л. чл. 253б НК</t>
  </si>
  <si>
    <t>ГЛ. ІХА  КОМП. ПРЕСТЪПЛЕНИЯ чл.319а-319е</t>
  </si>
  <si>
    <t>смърт в трансп.в пияно с-е-чл.343 ал.3"б" и ал.4</t>
  </si>
  <si>
    <t>прест.п/в паричната и кредит. с-ма чл.243-250НК</t>
  </si>
  <si>
    <t>ГЛ. VІІІ ПРЕСТ. П-В ДЕЙНОСТТА НА Д.О.О.О.</t>
  </si>
  <si>
    <t>чл. 47 ал.5 от ЗБ  / частни производства/</t>
  </si>
  <si>
    <t xml:space="preserve">прич. смърт в транспорта - чл. 343 ал.1"в" </t>
  </si>
  <si>
    <t>вкл. разгл.сведения със секр.инф. - чл. 357-360</t>
  </si>
  <si>
    <t>чл.70-71 НК - предсрочно освобождаване</t>
  </si>
  <si>
    <t>Брой насрочвания на дела от ОХ+ЧХ</t>
  </si>
  <si>
    <t>Брой отлагания на дела от ОХ+ЧХ</t>
  </si>
  <si>
    <t xml:space="preserve">  </t>
  </si>
  <si>
    <t>Постъпили дела през отчетния период</t>
  </si>
  <si>
    <t>в т.ч.:</t>
  </si>
  <si>
    <t xml:space="preserve">свършени по споразум. чл. 381-384 НПК </t>
  </si>
  <si>
    <t>оправдателни присъди</t>
  </si>
  <si>
    <t>възобновени дела</t>
  </si>
  <si>
    <t xml:space="preserve"> оправдани</t>
  </si>
  <si>
    <t xml:space="preserve"> непълнолетни</t>
  </si>
  <si>
    <t>условно</t>
  </si>
  <si>
    <t>СВЕДЕНИЯ ЗА ДЕЛАТА</t>
  </si>
  <si>
    <t>СВЕДЕНИЯ ЗА ЛИЦАТА</t>
  </si>
  <si>
    <t>от осъдените лица - брой лица с наложени наказания по чл. 381-384 НПК (споразумения)</t>
  </si>
  <si>
    <t>Искания за възобновяване (чл.419 от НПК)</t>
  </si>
  <si>
    <t>бр.</t>
  </si>
  <si>
    <t xml:space="preserve">Някои видове престъпления по НК      </t>
  </si>
  <si>
    <t>Съдебен администратор:</t>
  </si>
  <si>
    <t>СПРАВКА III</t>
  </si>
  <si>
    <t>Административен ръководител:</t>
  </si>
  <si>
    <t>ГЛ. ХІV  ПРЕСТ.П-В МИРА  И ЧОВЕЧЕСТВОТО</t>
  </si>
  <si>
    <t>в това число:</t>
  </si>
  <si>
    <t>свършени до 3 месеца</t>
  </si>
  <si>
    <t>прекрат.и свършени по споразумение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</si>
  <si>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</si>
  <si>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</si>
  <si>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</si>
  <si>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О Т Ч Е Т   по наказателните дела І инстанция  на   О К Р Ъ Ж Е Н  СЪД     град</t>
  </si>
  <si>
    <t>за</t>
  </si>
  <si>
    <t>от тях:</t>
  </si>
  <si>
    <r>
      <t xml:space="preserve">Дела за разглеждане                          </t>
    </r>
    <r>
      <rPr>
        <sz val="9"/>
        <rFont val="Arial"/>
        <family val="2"/>
      </rPr>
      <t>(кол.1+ кол.2)</t>
    </r>
  </si>
  <si>
    <r>
      <t xml:space="preserve">Oбщо                                    </t>
    </r>
    <r>
      <rPr>
        <sz val="9"/>
        <rFont val="Arial"/>
        <family val="2"/>
      </rPr>
      <t>(кол.7+кол.8)</t>
    </r>
  </si>
  <si>
    <t>Останали несвършени дела в края  на отчетния период</t>
  </si>
  <si>
    <t>Съдени лица</t>
  </si>
  <si>
    <t>Останали несвършени дела в началото на отчетния период</t>
  </si>
  <si>
    <t>Обжалвани  и протестирани дела</t>
  </si>
  <si>
    <t xml:space="preserve">Влезли в сила присъди </t>
  </si>
  <si>
    <t>Всичко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</si>
  <si>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</si>
  <si>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</si>
  <si>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</si>
  <si>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</si>
  <si>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</si>
  <si>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</si>
  <si>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</si>
  <si>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</si>
  <si>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</si>
  <si>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</si>
  <si>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</si>
  <si>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</si>
  <si>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</si>
  <si>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</si>
  <si>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</si>
  <si>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</si>
  <si>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</si>
  <si>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</si>
  <si>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</si>
  <si>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</si>
  <si>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</si>
  <si>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</si>
  <si>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</si>
  <si>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</si>
  <si>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</si>
  <si>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</si>
  <si>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</si>
  <si>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</si>
  <si>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</si>
  <si>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</si>
  <si>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</si>
  <si>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к3=к1+к2</t>
  </si>
  <si>
    <t>к5=к7+к8</t>
  </si>
  <si>
    <t>к11=к3-к5</t>
  </si>
  <si>
    <t xml:space="preserve">От несвършените дела /кол.11/ с изтекъл срок от първото образуване на делото                     </t>
  </si>
  <si>
    <t>От  решените дела /кол.7/ ненаписани мотиви към присъдата с изтекъл 15-дневен срок</t>
  </si>
  <si>
    <t>Пишете САМО в жълтата клетка, независимо, че наименованието на съда видимо ще се скрие зад границите й.</t>
  </si>
  <si>
    <t>лиш. от своб.до 3г</t>
  </si>
  <si>
    <t>0900А</t>
  </si>
  <si>
    <t>ГЛ. ІХ  ДОКУМЕНТНИ ПРЕСТЪПЛЕН. чл.308-319</t>
  </si>
  <si>
    <t>в т.ч.  чл. 253 ал.4 НК</t>
  </si>
  <si>
    <t>блудство - чл.149, ал.5 от НК</t>
  </si>
  <si>
    <t>0206</t>
  </si>
  <si>
    <t>Утвърдени от ВСС с Протокол № 3/21.01.09г.</t>
  </si>
  <si>
    <t>укрив./непл.дан. задължения-чл. 255 - 257 НК</t>
  </si>
  <si>
    <t>0801</t>
  </si>
  <si>
    <t>0802</t>
  </si>
  <si>
    <t>0803</t>
  </si>
  <si>
    <t>0804</t>
  </si>
  <si>
    <t>в т.ч.:пр.по служба с цел облага-чл.282-283аНК</t>
  </si>
  <si>
    <t xml:space="preserve">в т.ч.орган. и рък. на прест. група - чл. 321, 321а </t>
  </si>
  <si>
    <t xml:space="preserve">  чл. 354а,б и чл.354в ал.2-4 НК</t>
  </si>
  <si>
    <t>пасивен подкуп на мест.дл.лице-чл.301-303 НК</t>
  </si>
  <si>
    <t>акт. подкуп на мест.дл.лице-чл.304,ал1 и 2 НК</t>
  </si>
  <si>
    <t>акт. подкуп на мест.дл.л.отг.служ.пол.-чл.304аНК</t>
  </si>
  <si>
    <t>2000</t>
  </si>
  <si>
    <t>Административни дела - общо</t>
  </si>
  <si>
    <t>шифър на реда</t>
  </si>
  <si>
    <t>statistika@vss.justice.bg</t>
  </si>
  <si>
    <t>Съставил: Златка Фъртункова</t>
  </si>
  <si>
    <t>Град: София</t>
  </si>
  <si>
    <t>месеца на 2013    г.</t>
  </si>
  <si>
    <t>СпНС-София</t>
  </si>
  <si>
    <t>Дата: 20.01.2014г.</t>
  </si>
  <si>
    <t>Телефон: 02-814 05 39, 0887-971-922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</si>
</sst>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[Red]\-0\ "/>
    <numFmt numFmtId="185" formatCode="0&quot;.&quot;"/>
  </numFmts>
  <fonts count="5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5" fillId="0" borderId="10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justify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33" borderId="12" xfId="0" applyFont="1" applyFill="1" applyBorder="1" applyAlignment="1" applyProtection="1">
      <alignment horizontal="center" vertical="top" wrapText="1"/>
      <protection/>
    </xf>
    <xf numFmtId="1" fontId="6" fillId="0" borderId="10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vertical="top" wrapText="1"/>
      <protection/>
    </xf>
    <xf numFmtId="1" fontId="6" fillId="0" borderId="10" xfId="0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Fill="1" applyBorder="1" applyAlignment="1" applyProtection="1">
      <alignment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1" fontId="6" fillId="0" borderId="16" xfId="0" applyNumberFormat="1" applyFont="1" applyFill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vertical="justify" wrapText="1"/>
      <protection/>
    </xf>
    <xf numFmtId="49" fontId="5" fillId="33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vertical="top" wrapText="1"/>
      <protection/>
    </xf>
    <xf numFmtId="49" fontId="5" fillId="0" borderId="18" xfId="0" applyNumberFormat="1" applyFont="1" applyBorder="1" applyAlignment="1" applyProtection="1">
      <alignment horizontal="center" vertical="top" wrapText="1"/>
      <protection/>
    </xf>
    <xf numFmtId="49" fontId="5" fillId="0" borderId="19" xfId="0" applyNumberFormat="1" applyFont="1" applyBorder="1" applyAlignment="1" applyProtection="1">
      <alignment horizontal="center" vertical="top" wrapText="1"/>
      <protection/>
    </xf>
    <xf numFmtId="0" fontId="5" fillId="0" borderId="20" xfId="0" applyFont="1" applyBorder="1" applyAlignment="1" applyProtection="1">
      <alignment vertical="justify"/>
      <protection/>
    </xf>
    <xf numFmtId="49" fontId="5" fillId="0" borderId="18" xfId="0" applyNumberFormat="1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49" fontId="5" fillId="33" borderId="18" xfId="0" applyNumberFormat="1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justify" vertical="justify"/>
      <protection/>
    </xf>
    <xf numFmtId="0" fontId="5" fillId="0" borderId="21" xfId="0" applyFont="1" applyBorder="1" applyAlignment="1" applyProtection="1">
      <alignment/>
      <protection/>
    </xf>
    <xf numFmtId="49" fontId="5" fillId="0" borderId="22" xfId="0" applyNumberFormat="1" applyFont="1" applyBorder="1" applyAlignment="1" applyProtection="1">
      <alignment horizontal="center"/>
      <protection/>
    </xf>
    <xf numFmtId="49" fontId="6" fillId="0" borderId="20" xfId="0" applyNumberFormat="1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center" vertical="top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0" borderId="26" xfId="0" applyFont="1" applyBorder="1" applyAlignment="1" applyProtection="1">
      <alignment vertical="justify"/>
      <protection/>
    </xf>
    <xf numFmtId="49" fontId="5" fillId="33" borderId="19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vertical="top" wrapText="1"/>
      <protection/>
    </xf>
    <xf numFmtId="0" fontId="4" fillId="0" borderId="28" xfId="0" applyFont="1" applyBorder="1" applyAlignment="1" applyProtection="1">
      <alignment/>
      <protection/>
    </xf>
    <xf numFmtId="49" fontId="5" fillId="0" borderId="29" xfId="0" applyNumberFormat="1" applyFont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top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1" fontId="6" fillId="0" borderId="25" xfId="0" applyNumberFormat="1" applyFont="1" applyFill="1" applyBorder="1" applyAlignment="1" applyProtection="1">
      <alignment/>
      <protection/>
    </xf>
    <xf numFmtId="1" fontId="6" fillId="0" borderId="33" xfId="0" applyNumberFormat="1" applyFont="1" applyFill="1" applyBorder="1" applyAlignment="1" applyProtection="1">
      <alignment/>
      <protection/>
    </xf>
    <xf numFmtId="1" fontId="6" fillId="0" borderId="34" xfId="0" applyNumberFormat="1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 vertical="top" wrapText="1"/>
      <protection locked="0"/>
    </xf>
    <xf numFmtId="1" fontId="0" fillId="0" borderId="10" xfId="0" applyNumberFormat="1" applyFont="1" applyFill="1" applyBorder="1" applyAlignment="1" applyProtection="1">
      <alignment vertical="top" wrapText="1"/>
      <protection locked="0"/>
    </xf>
    <xf numFmtId="1" fontId="0" fillId="0" borderId="20" xfId="0" applyNumberFormat="1" applyFont="1" applyFill="1" applyBorder="1" applyAlignment="1" applyProtection="1">
      <alignment horizontal="right" vertical="top" wrapText="1"/>
      <protection locked="0"/>
    </xf>
    <xf numFmtId="1" fontId="0" fillId="0" borderId="10" xfId="0" applyNumberFormat="1" applyFont="1" applyFill="1" applyBorder="1" applyAlignment="1" applyProtection="1">
      <alignment horizontal="right" vertical="top" wrapText="1"/>
      <protection locked="0"/>
    </xf>
    <xf numFmtId="1" fontId="0" fillId="0" borderId="20" xfId="0" applyNumberFormat="1" applyFont="1" applyFill="1" applyBorder="1" applyAlignment="1" applyProtection="1">
      <alignment wrapText="1"/>
      <protection locked="0"/>
    </xf>
    <xf numFmtId="1" fontId="0" fillId="0" borderId="10" xfId="0" applyNumberFormat="1" applyFont="1" applyFill="1" applyBorder="1" applyAlignment="1" applyProtection="1">
      <alignment wrapText="1"/>
      <protection locked="0"/>
    </xf>
    <xf numFmtId="1" fontId="0" fillId="0" borderId="26" xfId="0" applyNumberFormat="1" applyFont="1" applyFill="1" applyBorder="1" applyAlignment="1" applyProtection="1">
      <alignment vertical="top" wrapText="1"/>
      <protection locked="0"/>
    </xf>
    <xf numFmtId="1" fontId="0" fillId="0" borderId="27" xfId="0" applyNumberFormat="1" applyFont="1" applyFill="1" applyBorder="1" applyAlignment="1" applyProtection="1">
      <alignment vertical="top" wrapText="1"/>
      <protection locked="0"/>
    </xf>
    <xf numFmtId="1" fontId="0" fillId="0" borderId="18" xfId="0" applyNumberFormat="1" applyFont="1" applyFill="1" applyBorder="1" applyAlignment="1" applyProtection="1">
      <alignment vertical="top" wrapText="1"/>
      <protection locked="0"/>
    </xf>
    <xf numFmtId="1" fontId="0" fillId="0" borderId="35" xfId="0" applyNumberFormat="1" applyFont="1" applyFill="1" applyBorder="1" applyAlignment="1" applyProtection="1">
      <alignment vertical="top" wrapText="1"/>
      <protection locked="0"/>
    </xf>
    <xf numFmtId="1" fontId="0" fillId="0" borderId="18" xfId="0" applyNumberFormat="1" applyFont="1" applyFill="1" applyBorder="1" applyAlignment="1" applyProtection="1">
      <alignment horizontal="right" vertical="top" wrapText="1"/>
      <protection locked="0"/>
    </xf>
    <xf numFmtId="1" fontId="0" fillId="0" borderId="35" xfId="0" applyNumberFormat="1" applyFont="1" applyFill="1" applyBorder="1" applyAlignment="1" applyProtection="1">
      <alignment horizontal="right" vertical="top" wrapText="1"/>
      <protection locked="0"/>
    </xf>
    <xf numFmtId="1" fontId="0" fillId="0" borderId="18" xfId="0" applyNumberFormat="1" applyFont="1" applyFill="1" applyBorder="1" applyAlignment="1" applyProtection="1">
      <alignment wrapText="1"/>
      <protection locked="0"/>
    </xf>
    <xf numFmtId="1" fontId="0" fillId="0" borderId="35" xfId="0" applyNumberFormat="1" applyFont="1" applyFill="1" applyBorder="1" applyAlignment="1" applyProtection="1">
      <alignment wrapText="1"/>
      <protection locked="0"/>
    </xf>
    <xf numFmtId="1" fontId="0" fillId="0" borderId="19" xfId="0" applyNumberFormat="1" applyFont="1" applyFill="1" applyBorder="1" applyAlignment="1" applyProtection="1">
      <alignment vertical="top" wrapText="1"/>
      <protection locked="0"/>
    </xf>
    <xf numFmtId="1" fontId="0" fillId="0" borderId="11" xfId="0" applyNumberFormat="1" applyFont="1" applyFill="1" applyBorder="1" applyAlignment="1" applyProtection="1">
      <alignment vertical="top" wrapText="1"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25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8" xfId="0" applyNumberFormat="1" applyFont="1" applyFill="1" applyBorder="1" applyAlignment="1" applyProtection="1">
      <alignment horizontal="right"/>
      <protection locked="0"/>
    </xf>
    <xf numFmtId="1" fontId="0" fillId="0" borderId="25" xfId="0" applyNumberFormat="1" applyFont="1" applyFill="1" applyBorder="1" applyAlignment="1" applyProtection="1">
      <alignment horizontal="right"/>
      <protection locked="0"/>
    </xf>
    <xf numFmtId="1" fontId="0" fillId="0" borderId="26" xfId="0" applyNumberFormat="1" applyFont="1" applyFill="1" applyBorder="1" applyAlignment="1" applyProtection="1">
      <alignment/>
      <protection locked="0"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36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 vertical="top" wrapText="1"/>
      <protection locked="0"/>
    </xf>
    <xf numFmtId="1" fontId="0" fillId="0" borderId="16" xfId="0" applyNumberFormat="1" applyFont="1" applyFill="1" applyBorder="1" applyAlignment="1" applyProtection="1">
      <alignment vertical="top" wrapText="1"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 vertical="top" wrapText="1"/>
      <protection locked="0"/>
    </xf>
    <xf numFmtId="0" fontId="0" fillId="34" borderId="0" xfId="0" applyFill="1" applyAlignment="1">
      <alignment/>
    </xf>
    <xf numFmtId="0" fontId="9" fillId="37" borderId="37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9" fillId="37" borderId="38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11" fillId="37" borderId="0" xfId="53" applyFill="1" applyBorder="1" applyAlignment="1" applyProtection="1">
      <alignment/>
      <protection/>
    </xf>
    <xf numFmtId="0" fontId="12" fillId="37" borderId="0" xfId="53" applyFont="1" applyFill="1" applyBorder="1" applyAlignment="1" applyProtection="1">
      <alignment/>
      <protection/>
    </xf>
    <xf numFmtId="0" fontId="13" fillId="37" borderId="0" xfId="0" applyFont="1" applyFill="1" applyBorder="1" applyAlignment="1">
      <alignment/>
    </xf>
    <xf numFmtId="0" fontId="10" fillId="37" borderId="37" xfId="0" applyFont="1" applyFill="1" applyBorder="1" applyAlignment="1">
      <alignment horizontal="right"/>
    </xf>
    <xf numFmtId="0" fontId="14" fillId="37" borderId="0" xfId="0" applyFont="1" applyFill="1" applyBorder="1" applyAlignment="1">
      <alignment/>
    </xf>
    <xf numFmtId="185" fontId="10" fillId="37" borderId="0" xfId="0" applyNumberFormat="1" applyFont="1" applyFill="1" applyBorder="1" applyAlignment="1">
      <alignment horizontal="right"/>
    </xf>
    <xf numFmtId="0" fontId="16" fillId="37" borderId="0" xfId="0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18" fillId="37" borderId="0" xfId="0" applyFont="1" applyFill="1" applyBorder="1" applyAlignment="1">
      <alignment/>
    </xf>
    <xf numFmtId="0" fontId="18" fillId="37" borderId="38" xfId="0" applyFont="1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38" xfId="0" applyFont="1" applyFill="1" applyBorder="1" applyAlignment="1">
      <alignment/>
    </xf>
    <xf numFmtId="0" fontId="19" fillId="37" borderId="39" xfId="0" applyFont="1" applyFill="1" applyBorder="1" applyAlignment="1">
      <alignment/>
    </xf>
    <xf numFmtId="0" fontId="19" fillId="37" borderId="40" xfId="0" applyFont="1" applyFill="1" applyBorder="1" applyAlignment="1">
      <alignment/>
    </xf>
    <xf numFmtId="0" fontId="19" fillId="37" borderId="41" xfId="0" applyFont="1" applyFill="1" applyBorder="1" applyAlignment="1">
      <alignment/>
    </xf>
    <xf numFmtId="0" fontId="19" fillId="37" borderId="42" xfId="0" applyFont="1" applyFill="1" applyBorder="1" applyAlignment="1">
      <alignment/>
    </xf>
    <xf numFmtId="0" fontId="19" fillId="37" borderId="43" xfId="0" applyFont="1" applyFill="1" applyBorder="1" applyAlignment="1">
      <alignment/>
    </xf>
    <xf numFmtId="0" fontId="19" fillId="37" borderId="44" xfId="0" applyFont="1" applyFill="1" applyBorder="1" applyAlignment="1">
      <alignment/>
    </xf>
    <xf numFmtId="0" fontId="9" fillId="37" borderId="45" xfId="0" applyFont="1" applyFill="1" applyBorder="1" applyAlignment="1">
      <alignment/>
    </xf>
    <xf numFmtId="0" fontId="9" fillId="37" borderId="46" xfId="0" applyFont="1" applyFill="1" applyBorder="1" applyAlignment="1">
      <alignment/>
    </xf>
    <xf numFmtId="0" fontId="18" fillId="37" borderId="46" xfId="0" applyFont="1" applyFill="1" applyBorder="1" applyAlignment="1">
      <alignment/>
    </xf>
    <xf numFmtId="0" fontId="9" fillId="37" borderId="47" xfId="0" applyFont="1" applyFill="1" applyBorder="1" applyAlignment="1">
      <alignment/>
    </xf>
    <xf numFmtId="1" fontId="6" fillId="0" borderId="20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1" fontId="6" fillId="0" borderId="48" xfId="0" applyNumberFormat="1" applyFont="1" applyFill="1" applyBorder="1" applyAlignment="1" applyProtection="1">
      <alignment vertical="top" wrapText="1"/>
      <protection/>
    </xf>
    <xf numFmtId="1" fontId="6" fillId="0" borderId="21" xfId="0" applyNumberFormat="1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vertical="top" wrapText="1"/>
      <protection/>
    </xf>
    <xf numFmtId="1" fontId="0" fillId="0" borderId="19" xfId="0" applyNumberFormat="1" applyFont="1" applyFill="1" applyBorder="1" applyAlignment="1" applyProtection="1">
      <alignment/>
      <protection locked="0"/>
    </xf>
    <xf numFmtId="1" fontId="6" fillId="0" borderId="36" xfId="0" applyNumberFormat="1" applyFont="1" applyFill="1" applyBorder="1" applyAlignment="1" applyProtection="1">
      <alignment/>
      <protection/>
    </xf>
    <xf numFmtId="49" fontId="6" fillId="0" borderId="26" xfId="0" applyNumberFormat="1" applyFont="1" applyFill="1" applyBorder="1" applyAlignment="1" applyProtection="1">
      <alignment horizontal="center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49" fontId="6" fillId="0" borderId="27" xfId="0" applyNumberFormat="1" applyFont="1" applyFill="1" applyBorder="1" applyAlignment="1" applyProtection="1">
      <alignment horizontal="center"/>
      <protection/>
    </xf>
    <xf numFmtId="49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vertical="justify"/>
      <protection/>
    </xf>
    <xf numFmtId="49" fontId="5" fillId="0" borderId="24" xfId="0" applyNumberFormat="1" applyFont="1" applyBorder="1" applyAlignment="1" applyProtection="1">
      <alignment horizontal="center"/>
      <protection/>
    </xf>
    <xf numFmtId="1" fontId="0" fillId="0" borderId="49" xfId="0" applyNumberFormat="1" applyFont="1" applyFill="1" applyBorder="1" applyAlignment="1" applyProtection="1">
      <alignment vertical="top" wrapText="1"/>
      <protection locked="0"/>
    </xf>
    <xf numFmtId="1" fontId="0" fillId="0" borderId="50" xfId="0" applyNumberFormat="1" applyFont="1" applyFill="1" applyBorder="1" applyAlignment="1" applyProtection="1">
      <alignment vertical="top" wrapText="1"/>
      <protection locked="0"/>
    </xf>
    <xf numFmtId="1" fontId="6" fillId="0" borderId="50" xfId="0" applyNumberFormat="1" applyFont="1" applyFill="1" applyBorder="1" applyAlignment="1" applyProtection="1">
      <alignment vertical="top" wrapText="1"/>
      <protection/>
    </xf>
    <xf numFmtId="1" fontId="0" fillId="0" borderId="24" xfId="0" applyNumberFormat="1" applyFont="1" applyFill="1" applyBorder="1" applyAlignment="1" applyProtection="1">
      <alignment vertical="top" wrapText="1"/>
      <protection locked="0"/>
    </xf>
    <xf numFmtId="1" fontId="6" fillId="0" borderId="49" xfId="0" applyNumberFormat="1" applyFont="1" applyFill="1" applyBorder="1" applyAlignment="1" applyProtection="1">
      <alignment vertical="top" wrapText="1"/>
      <protection/>
    </xf>
    <xf numFmtId="1" fontId="0" fillId="0" borderId="51" xfId="0" applyNumberFormat="1" applyFont="1" applyFill="1" applyBorder="1" applyAlignment="1" applyProtection="1">
      <alignment vertical="top" wrapText="1"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0" fillId="0" borderId="49" xfId="0" applyNumberFormat="1" applyFont="1" applyFill="1" applyBorder="1" applyAlignment="1" applyProtection="1">
      <alignment/>
      <protection locked="0"/>
    </xf>
    <xf numFmtId="1" fontId="0" fillId="0" borderId="50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49" fontId="6" fillId="0" borderId="49" xfId="0" applyNumberFormat="1" applyFont="1" applyFill="1" applyBorder="1" applyAlignment="1" applyProtection="1">
      <alignment horizontal="center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50" xfId="0" applyNumberFormat="1" applyFont="1" applyFill="1" applyBorder="1" applyAlignment="1" applyProtection="1">
      <alignment horizontal="center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1" fontId="6" fillId="0" borderId="21" xfId="0" applyNumberFormat="1" applyFont="1" applyFill="1" applyBorder="1" applyAlignment="1" applyProtection="1">
      <alignment horizontal="center"/>
      <protection locked="0"/>
    </xf>
    <xf numFmtId="1" fontId="6" fillId="0" borderId="22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1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8" fillId="37" borderId="52" xfId="0" applyFont="1" applyFill="1" applyBorder="1" applyAlignment="1">
      <alignment horizontal="center"/>
    </xf>
    <xf numFmtId="0" fontId="8" fillId="37" borderId="53" xfId="0" applyFont="1" applyFill="1" applyBorder="1" applyAlignment="1">
      <alignment horizontal="center"/>
    </xf>
    <xf numFmtId="0" fontId="8" fillId="37" borderId="54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 vertical="center" textRotation="90" wrapText="1"/>
      <protection/>
    </xf>
    <xf numFmtId="0" fontId="5" fillId="0" borderId="57" xfId="0" applyFont="1" applyBorder="1" applyAlignment="1" applyProtection="1">
      <alignment horizontal="center" vertical="center" textRotation="90" wrapText="1"/>
      <protection/>
    </xf>
    <xf numFmtId="0" fontId="5" fillId="0" borderId="58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6" xfId="0" applyFont="1" applyBorder="1" applyAlignment="1" applyProtection="1">
      <alignment horizontal="center" vertical="center" textRotation="90" wrapText="1"/>
      <protection/>
    </xf>
    <xf numFmtId="0" fontId="5" fillId="0" borderId="18" xfId="0" applyFont="1" applyBorder="1" applyAlignment="1" applyProtection="1">
      <alignment horizontal="center" vertical="center" textRotation="90" wrapText="1"/>
      <protection/>
    </xf>
    <xf numFmtId="0" fontId="5" fillId="0" borderId="22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 textRotation="90" wrapText="1"/>
      <protection/>
    </xf>
    <xf numFmtId="0" fontId="5" fillId="0" borderId="60" xfId="0" applyFont="1" applyBorder="1" applyAlignment="1" applyProtection="1">
      <alignment horizontal="center" vertical="center" textRotation="90" wrapText="1"/>
      <protection/>
    </xf>
    <xf numFmtId="0" fontId="5" fillId="0" borderId="27" xfId="0" applyFont="1" applyBorder="1" applyAlignment="1" applyProtection="1">
      <alignment horizontal="left" vertical="distributed"/>
      <protection/>
    </xf>
    <xf numFmtId="0" fontId="5" fillId="0" borderId="31" xfId="0" applyFont="1" applyBorder="1" applyAlignment="1" applyProtection="1">
      <alignment horizontal="left" vertical="distributed"/>
      <protection/>
    </xf>
    <xf numFmtId="0" fontId="5" fillId="0" borderId="27" xfId="0" applyFont="1" applyBorder="1" applyAlignment="1" applyProtection="1">
      <alignment horizontal="right" vertical="justify"/>
      <protection/>
    </xf>
    <xf numFmtId="0" fontId="5" fillId="0" borderId="31" xfId="0" applyFont="1" applyBorder="1" applyAlignment="1" applyProtection="1">
      <alignment horizontal="right" vertical="justify"/>
      <protection/>
    </xf>
    <xf numFmtId="1" fontId="6" fillId="0" borderId="27" xfId="0" applyNumberFormat="1" applyFont="1" applyFill="1" applyBorder="1" applyAlignment="1" applyProtection="1">
      <alignment horizontal="right" vertical="justify"/>
      <protection locked="0"/>
    </xf>
    <xf numFmtId="1" fontId="6" fillId="0" borderId="31" xfId="0" applyNumberFormat="1" applyFont="1" applyFill="1" applyBorder="1" applyAlignment="1" applyProtection="1">
      <alignment horizontal="right" vertical="justify"/>
      <protection locked="0"/>
    </xf>
    <xf numFmtId="0" fontId="4" fillId="0" borderId="61" xfId="0" applyFont="1" applyBorder="1" applyAlignment="1" applyProtection="1">
      <alignment horizontal="center" vertical="center" textRotation="90" wrapText="1"/>
      <protection/>
    </xf>
    <xf numFmtId="0" fontId="4" fillId="0" borderId="44" xfId="0" applyFont="1" applyBorder="1" applyAlignment="1" applyProtection="1">
      <alignment horizontal="center" vertical="center" textRotation="90" wrapText="1"/>
      <protection/>
    </xf>
    <xf numFmtId="0" fontId="5" fillId="37" borderId="62" xfId="0" applyFont="1" applyFill="1" applyBorder="1" applyAlignment="1" applyProtection="1">
      <alignment horizontal="center" vertical="center" textRotation="90" wrapText="1"/>
      <protection/>
    </xf>
    <xf numFmtId="0" fontId="5" fillId="37" borderId="63" xfId="0" applyFont="1" applyFill="1" applyBorder="1" applyAlignment="1" applyProtection="1">
      <alignment horizontal="center" vertical="center" textRotation="90" wrapText="1"/>
      <protection/>
    </xf>
    <xf numFmtId="0" fontId="5" fillId="0" borderId="64" xfId="0" applyFont="1" applyBorder="1" applyAlignment="1" applyProtection="1">
      <alignment horizontal="center" vertical="center" textRotation="90" wrapText="1"/>
      <protection/>
    </xf>
    <xf numFmtId="0" fontId="5" fillId="0" borderId="65" xfId="0" applyFont="1" applyBorder="1" applyAlignment="1" applyProtection="1">
      <alignment horizontal="center" vertical="center" textRotation="90" wrapText="1"/>
      <protection/>
    </xf>
    <xf numFmtId="0" fontId="4" fillId="0" borderId="66" xfId="0" applyFont="1" applyBorder="1" applyAlignment="1" applyProtection="1">
      <alignment horizontal="center" vertical="center" wrapText="1"/>
      <protection/>
    </xf>
    <xf numFmtId="0" fontId="4" fillId="0" borderId="67" xfId="0" applyFont="1" applyBorder="1" applyAlignment="1" applyProtection="1">
      <alignment horizontal="center" vertical="center" wrapText="1"/>
      <protection/>
    </xf>
    <xf numFmtId="0" fontId="4" fillId="0" borderId="68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69" xfId="0" applyFont="1" applyBorder="1" applyAlignment="1" applyProtection="1">
      <alignment horizontal="center" vertical="center" wrapText="1"/>
      <protection/>
    </xf>
    <xf numFmtId="0" fontId="5" fillId="0" borderId="7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textRotation="90" wrapText="1"/>
      <protection/>
    </xf>
    <xf numFmtId="0" fontId="5" fillId="0" borderId="21" xfId="0" applyFont="1" applyBorder="1" applyAlignment="1" applyProtection="1">
      <alignment horizontal="center" vertical="center" textRotation="90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5" fillId="35" borderId="19" xfId="0" applyFont="1" applyFill="1" applyBorder="1" applyAlignment="1" applyProtection="1">
      <alignment horizontal="center" vertical="center" textRotation="90" wrapText="1"/>
      <protection/>
    </xf>
    <xf numFmtId="0" fontId="5" fillId="35" borderId="59" xfId="0" applyFont="1" applyFill="1" applyBorder="1" applyAlignment="1" applyProtection="1">
      <alignment horizontal="center" vertical="center" textRotation="90" wrapText="1"/>
      <protection/>
    </xf>
    <xf numFmtId="0" fontId="5" fillId="35" borderId="60" xfId="0" applyFont="1" applyFill="1" applyBorder="1" applyAlignment="1" applyProtection="1">
      <alignment horizontal="center" vertical="center" textRotation="90" wrapText="1"/>
      <protection/>
    </xf>
    <xf numFmtId="0" fontId="4" fillId="35" borderId="62" xfId="0" applyFont="1" applyFill="1" applyBorder="1" applyAlignment="1" applyProtection="1">
      <alignment horizontal="center" vertical="center" textRotation="90" wrapText="1"/>
      <protection/>
    </xf>
    <xf numFmtId="0" fontId="4" fillId="35" borderId="63" xfId="0" applyFont="1" applyFill="1" applyBorder="1" applyAlignment="1" applyProtection="1">
      <alignment horizontal="center" vertical="center" textRotation="90" wrapText="1"/>
      <protection/>
    </xf>
    <xf numFmtId="0" fontId="5" fillId="0" borderId="71" xfId="0" applyFont="1" applyBorder="1" applyAlignment="1" applyProtection="1">
      <alignment horizontal="center" vertical="center" textRotation="90" wrapText="1"/>
      <protection/>
    </xf>
    <xf numFmtId="0" fontId="5" fillId="0" borderId="72" xfId="0" applyFont="1" applyBorder="1" applyAlignment="1" applyProtection="1">
      <alignment horizontal="center" vertical="center" textRotation="90" wrapText="1"/>
      <protection/>
    </xf>
    <xf numFmtId="0" fontId="5" fillId="35" borderId="71" xfId="0" applyFont="1" applyFill="1" applyBorder="1" applyAlignment="1" applyProtection="1">
      <alignment horizontal="center" vertical="center" textRotation="90" wrapText="1"/>
      <protection/>
    </xf>
    <xf numFmtId="0" fontId="5" fillId="35" borderId="72" xfId="0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 vertical="center" wrapText="1" shrinkToFit="1"/>
      <protection/>
    </xf>
    <xf numFmtId="0" fontId="4" fillId="0" borderId="74" xfId="0" applyFont="1" applyBorder="1" applyAlignment="1" applyProtection="1">
      <alignment horizontal="center" vertical="center" wrapText="1" shrinkToFit="1"/>
      <protection/>
    </xf>
    <xf numFmtId="0" fontId="4" fillId="0" borderId="55" xfId="0" applyFont="1" applyBorder="1" applyAlignment="1" applyProtection="1">
      <alignment horizontal="center" vertical="center" wrapText="1" shrinkToFi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4" fillId="0" borderId="75" xfId="0" applyFont="1" applyBorder="1" applyAlignment="1" applyProtection="1">
      <alignment horizontal="center" vertical="center" textRotation="90" wrapText="1"/>
      <protection/>
    </xf>
    <xf numFmtId="0" fontId="4" fillId="0" borderId="42" xfId="0" applyFont="1" applyBorder="1" applyAlignment="1" applyProtection="1">
      <alignment horizontal="center" vertical="center" textRotation="90" wrapText="1"/>
      <protection/>
    </xf>
    <xf numFmtId="0" fontId="5" fillId="0" borderId="62" xfId="0" applyFont="1" applyBorder="1" applyAlignment="1" applyProtection="1">
      <alignment horizontal="center" vertical="center" textRotation="90" wrapText="1"/>
      <protection/>
    </xf>
    <xf numFmtId="0" fontId="5" fillId="0" borderId="63" xfId="0" applyFont="1" applyBorder="1" applyAlignment="1" applyProtection="1">
      <alignment horizontal="center" vertical="center" textRotation="90" wrapText="1"/>
      <protection/>
    </xf>
    <xf numFmtId="0" fontId="5" fillId="0" borderId="11" xfId="0" applyFont="1" applyFill="1" applyBorder="1" applyAlignment="1" applyProtection="1">
      <alignment horizontal="center" vertical="center" textRotation="90" wrapText="1"/>
      <protection/>
    </xf>
    <xf numFmtId="0" fontId="5" fillId="0" borderId="64" xfId="0" applyFont="1" applyFill="1" applyBorder="1" applyAlignment="1" applyProtection="1">
      <alignment horizontal="center" vertical="center" textRotation="90" wrapText="1"/>
      <protection/>
    </xf>
    <xf numFmtId="0" fontId="5" fillId="0" borderId="65" xfId="0" applyFont="1" applyFill="1" applyBorder="1" applyAlignment="1" applyProtection="1">
      <alignment horizontal="center" vertical="center" textRotation="90" wrapText="1"/>
      <protection/>
    </xf>
    <xf numFmtId="0" fontId="5" fillId="0" borderId="76" xfId="0" applyFont="1" applyBorder="1" applyAlignment="1" applyProtection="1">
      <alignment horizontal="center" vertical="center" textRotation="90" wrapText="1" shrinkToFit="1"/>
      <protection/>
    </xf>
    <xf numFmtId="0" fontId="5" fillId="0" borderId="59" xfId="0" applyFont="1" applyBorder="1" applyAlignment="1" applyProtection="1">
      <alignment horizontal="center" vertical="center" textRotation="90" wrapText="1" shrinkToFit="1"/>
      <protection/>
    </xf>
    <xf numFmtId="0" fontId="5" fillId="0" borderId="32" xfId="0" applyFont="1" applyBorder="1" applyAlignment="1" applyProtection="1">
      <alignment horizontal="center" vertical="center" textRotation="90" wrapText="1" shrinkToFit="1"/>
      <protection/>
    </xf>
    <xf numFmtId="0" fontId="4" fillId="0" borderId="71" xfId="0" applyFont="1" applyBorder="1" applyAlignment="1" applyProtection="1">
      <alignment horizontal="center" vertical="center" textRotation="90" wrapText="1"/>
      <protection/>
    </xf>
    <xf numFmtId="0" fontId="4" fillId="0" borderId="72" xfId="0" applyFont="1" applyBorder="1" applyAlignment="1" applyProtection="1">
      <alignment horizontal="center" vertical="center" textRotation="90" wrapText="1"/>
      <protection/>
    </xf>
    <xf numFmtId="0" fontId="5" fillId="0" borderId="19" xfId="0" applyFont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6">
      <selection activeCell="G6" sqref="G6"/>
    </sheetView>
  </sheetViews>
  <sheetFormatPr defaultColWidth="9.140625" defaultRowHeight="12.75"/>
  <cols>
    <col min="1" max="6" width="9.140625" style="107" customWidth="1"/>
    <col min="7" max="7" width="18.7109375" style="107" customWidth="1"/>
    <col min="8" max="8" width="9.140625" style="107" customWidth="1"/>
    <col min="9" max="9" width="17.140625" style="107" customWidth="1"/>
    <col min="10" max="10" width="28.57421875" style="107" customWidth="1"/>
    <col min="11" max="11" width="14.8515625" style="107" customWidth="1"/>
    <col min="12" max="16384" width="9.140625" style="107" customWidth="1"/>
  </cols>
  <sheetData>
    <row r="1" spans="1:11" ht="16.5" thickBot="1">
      <c r="A1" s="173" t="s">
        <v>146</v>
      </c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ht="16.5" thickTop="1">
      <c r="A2" s="108"/>
      <c r="B2" s="109"/>
      <c r="C2" s="109" t="s">
        <v>147</v>
      </c>
      <c r="D2" s="109"/>
      <c r="E2" s="109"/>
      <c r="F2" s="109"/>
      <c r="G2" s="109"/>
      <c r="H2" s="109"/>
      <c r="I2" s="109"/>
      <c r="J2" s="109"/>
      <c r="K2" s="110"/>
    </row>
    <row r="3" spans="1:11" ht="15.7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10"/>
    </row>
    <row r="4" spans="1:11" ht="15.75">
      <c r="A4" s="108"/>
      <c r="B4" s="109"/>
      <c r="C4" s="111" t="s">
        <v>148</v>
      </c>
      <c r="D4" s="109"/>
      <c r="E4" s="109"/>
      <c r="F4" s="109"/>
      <c r="G4" s="109"/>
      <c r="H4" s="109"/>
      <c r="I4" s="176"/>
      <c r="J4" s="176"/>
      <c r="K4" s="110"/>
    </row>
    <row r="5" spans="1:11" ht="15.75">
      <c r="A5" s="108"/>
      <c r="B5" s="109"/>
      <c r="C5" s="112" t="s">
        <v>149</v>
      </c>
      <c r="D5" s="109"/>
      <c r="E5" s="109"/>
      <c r="F5" s="109"/>
      <c r="G5" s="111"/>
      <c r="H5" s="111"/>
      <c r="I5" s="109"/>
      <c r="J5" s="109"/>
      <c r="K5" s="110"/>
    </row>
    <row r="6" spans="1:11" ht="15.75">
      <c r="A6" s="108"/>
      <c r="B6" s="109"/>
      <c r="C6" s="113"/>
      <c r="D6" s="114" t="s">
        <v>204</v>
      </c>
      <c r="E6" s="111"/>
      <c r="F6" s="109"/>
      <c r="G6" s="109"/>
      <c r="H6" s="109"/>
      <c r="I6" s="109"/>
      <c r="J6" s="109"/>
      <c r="K6" s="110"/>
    </row>
    <row r="7" spans="1:11" ht="15.75">
      <c r="A7" s="108"/>
      <c r="B7" s="109"/>
      <c r="C7" s="112" t="s">
        <v>150</v>
      </c>
      <c r="D7" s="115"/>
      <c r="E7" s="111"/>
      <c r="F7" s="111"/>
      <c r="G7" s="116"/>
      <c r="H7" s="116"/>
      <c r="I7" s="109"/>
      <c r="J7" s="109"/>
      <c r="K7" s="110"/>
    </row>
    <row r="8" spans="1:11" ht="15.75">
      <c r="A8" s="117" t="s">
        <v>151</v>
      </c>
      <c r="B8" s="118" t="s">
        <v>152</v>
      </c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5.75">
      <c r="A9" s="108"/>
      <c r="B9" s="119">
        <v>1</v>
      </c>
      <c r="C9" s="120" t="s">
        <v>153</v>
      </c>
      <c r="D9" s="109"/>
      <c r="E9" s="109"/>
      <c r="F9" s="109"/>
      <c r="G9" s="109"/>
      <c r="H9" s="109"/>
      <c r="I9" s="109"/>
      <c r="J9" s="120"/>
      <c r="K9" s="110"/>
    </row>
    <row r="10" spans="1:11" ht="15.75">
      <c r="A10" s="108"/>
      <c r="B10" s="119" t="s">
        <v>154</v>
      </c>
      <c r="C10" s="120" t="s">
        <v>155</v>
      </c>
      <c r="D10" s="109"/>
      <c r="E10" s="109"/>
      <c r="F10" s="109"/>
      <c r="G10" s="109"/>
      <c r="H10" s="109"/>
      <c r="I10" s="109"/>
      <c r="J10" s="121"/>
      <c r="K10" s="110"/>
    </row>
    <row r="11" spans="1:11" ht="15.75">
      <c r="A11" s="108"/>
      <c r="B11" s="119"/>
      <c r="C11" s="120" t="s">
        <v>182</v>
      </c>
      <c r="D11" s="109"/>
      <c r="E11" s="109"/>
      <c r="F11" s="109"/>
      <c r="G11" s="109"/>
      <c r="H11" s="109"/>
      <c r="I11" s="109"/>
      <c r="J11" s="121"/>
      <c r="K11" s="110"/>
    </row>
    <row r="12" spans="1:11" ht="15.75">
      <c r="A12" s="108"/>
      <c r="B12" s="119" t="s">
        <v>156</v>
      </c>
      <c r="C12" s="120" t="s">
        <v>157</v>
      </c>
      <c r="D12" s="109"/>
      <c r="E12" s="109"/>
      <c r="F12" s="109"/>
      <c r="G12" s="109"/>
      <c r="H12" s="109"/>
      <c r="I12" s="109"/>
      <c r="J12" s="121"/>
      <c r="K12" s="110"/>
    </row>
    <row r="13" spans="1:11" ht="15.75">
      <c r="A13" s="108"/>
      <c r="B13" s="119" t="s">
        <v>158</v>
      </c>
      <c r="C13" s="121" t="s">
        <v>159</v>
      </c>
      <c r="D13" s="121"/>
      <c r="E13" s="121"/>
      <c r="F13" s="121"/>
      <c r="G13" s="121"/>
      <c r="H13" s="121"/>
      <c r="I13" s="121"/>
      <c r="J13" s="109"/>
      <c r="K13" s="110"/>
    </row>
    <row r="14" spans="1:11" ht="15.75">
      <c r="A14" s="108"/>
      <c r="B14" s="119" t="s">
        <v>160</v>
      </c>
      <c r="C14" s="120" t="s">
        <v>161</v>
      </c>
      <c r="D14" s="120"/>
      <c r="E14" s="120"/>
      <c r="F14" s="120"/>
      <c r="G14" s="120"/>
      <c r="H14" s="120"/>
      <c r="I14" s="121"/>
      <c r="J14" s="109"/>
      <c r="K14" s="110"/>
    </row>
    <row r="15" spans="1:11" ht="15.75">
      <c r="A15" s="108"/>
      <c r="B15" s="119" t="s">
        <v>162</v>
      </c>
      <c r="C15" s="120" t="s">
        <v>163</v>
      </c>
      <c r="D15" s="120"/>
      <c r="E15" s="120"/>
      <c r="F15" s="120"/>
      <c r="G15" s="120"/>
      <c r="H15" s="120"/>
      <c r="I15" s="121"/>
      <c r="J15" s="109"/>
      <c r="K15" s="110"/>
    </row>
    <row r="16" spans="1:11" ht="15.75">
      <c r="A16" s="108"/>
      <c r="B16" s="119" t="s">
        <v>164</v>
      </c>
      <c r="C16" s="120" t="s">
        <v>165</v>
      </c>
      <c r="D16" s="120"/>
      <c r="E16" s="120"/>
      <c r="F16" s="120"/>
      <c r="G16" s="120"/>
      <c r="H16" s="120"/>
      <c r="I16" s="120"/>
      <c r="J16" s="109"/>
      <c r="K16" s="110"/>
    </row>
    <row r="17" spans="1:11" ht="15.75">
      <c r="A17" s="108"/>
      <c r="B17" s="119"/>
      <c r="C17" s="120" t="s">
        <v>166</v>
      </c>
      <c r="D17" s="120"/>
      <c r="E17" s="120"/>
      <c r="F17" s="120"/>
      <c r="G17" s="120"/>
      <c r="H17" s="120"/>
      <c r="I17" s="120"/>
      <c r="J17" s="109"/>
      <c r="K17" s="110"/>
    </row>
    <row r="18" spans="1:11" ht="15.75">
      <c r="A18" s="108"/>
      <c r="B18" s="119" t="s">
        <v>167</v>
      </c>
      <c r="C18" s="120" t="s">
        <v>168</v>
      </c>
      <c r="D18" s="122"/>
      <c r="E18" s="122"/>
      <c r="F18" s="122"/>
      <c r="G18" s="122"/>
      <c r="H18" s="122"/>
      <c r="I18" s="122"/>
      <c r="J18" s="122"/>
      <c r="K18" s="123"/>
    </row>
    <row r="19" spans="1:11" ht="15.75">
      <c r="A19" s="108"/>
      <c r="B19" s="119" t="s">
        <v>169</v>
      </c>
      <c r="C19" s="124" t="s">
        <v>170</v>
      </c>
      <c r="D19" s="124"/>
      <c r="E19" s="124"/>
      <c r="F19" s="124"/>
      <c r="G19" s="124"/>
      <c r="H19" s="124"/>
      <c r="I19" s="124"/>
      <c r="J19" s="124"/>
      <c r="K19" s="125"/>
    </row>
    <row r="20" spans="1:11" ht="15.75">
      <c r="A20" s="108"/>
      <c r="B20" s="119"/>
      <c r="C20" s="124" t="s">
        <v>171</v>
      </c>
      <c r="D20" s="124"/>
      <c r="E20" s="124"/>
      <c r="F20" s="124"/>
      <c r="G20" s="124"/>
      <c r="H20" s="124"/>
      <c r="I20" s="124"/>
      <c r="J20" s="124"/>
      <c r="K20" s="125"/>
    </row>
    <row r="21" spans="1:11" ht="15.75">
      <c r="A21" s="108"/>
      <c r="B21" s="119" t="s">
        <v>174</v>
      </c>
      <c r="C21" s="124" t="s">
        <v>175</v>
      </c>
      <c r="D21" s="124"/>
      <c r="E21" s="124"/>
      <c r="F21" s="124"/>
      <c r="G21" s="124"/>
      <c r="H21" s="124"/>
      <c r="I21" s="124"/>
      <c r="J21" s="124"/>
      <c r="K21" s="125"/>
    </row>
    <row r="22" spans="1:11" ht="15.75">
      <c r="A22" s="108"/>
      <c r="B22" s="119"/>
      <c r="C22" s="124" t="s">
        <v>176</v>
      </c>
      <c r="D22" s="124"/>
      <c r="E22" s="124"/>
      <c r="F22" s="124"/>
      <c r="G22" s="124"/>
      <c r="H22" s="124"/>
      <c r="I22" s="124"/>
      <c r="J22" s="124"/>
      <c r="K22" s="125"/>
    </row>
    <row r="23" spans="1:11" ht="15.75">
      <c r="A23" s="108"/>
      <c r="B23" s="119"/>
      <c r="C23" s="124"/>
      <c r="D23" s="124"/>
      <c r="E23" s="124"/>
      <c r="F23" s="124"/>
      <c r="G23" s="124"/>
      <c r="H23" s="124"/>
      <c r="I23" s="124"/>
      <c r="J23" s="124"/>
      <c r="K23" s="125"/>
    </row>
    <row r="24" spans="1:11" ht="16.5" thickBot="1">
      <c r="A24" s="108"/>
      <c r="B24" s="119"/>
      <c r="C24" s="124"/>
      <c r="D24" s="124"/>
      <c r="E24" s="124"/>
      <c r="F24" s="124"/>
      <c r="G24" s="124"/>
      <c r="H24" s="124"/>
      <c r="I24" s="124"/>
      <c r="J24" s="124"/>
      <c r="K24" s="125"/>
    </row>
    <row r="25" spans="1:11" ht="15.75">
      <c r="A25" s="108"/>
      <c r="B25" s="119"/>
      <c r="C25" s="126" t="s">
        <v>172</v>
      </c>
      <c r="D25" s="127"/>
      <c r="E25" s="127"/>
      <c r="F25" s="127"/>
      <c r="G25" s="127"/>
      <c r="H25" s="127"/>
      <c r="I25" s="127"/>
      <c r="J25" s="128"/>
      <c r="K25" s="125"/>
    </row>
    <row r="26" spans="1:11" ht="16.5" thickBot="1">
      <c r="A26" s="108"/>
      <c r="B26" s="119"/>
      <c r="C26" s="129" t="s">
        <v>173</v>
      </c>
      <c r="D26" s="130"/>
      <c r="E26" s="130"/>
      <c r="F26" s="130"/>
      <c r="G26" s="130"/>
      <c r="H26" s="130"/>
      <c r="I26" s="130"/>
      <c r="J26" s="131"/>
      <c r="K26" s="125"/>
    </row>
    <row r="27" spans="1:11" ht="16.5" thickBot="1">
      <c r="A27" s="132"/>
      <c r="B27" s="133"/>
      <c r="C27" s="134"/>
      <c r="D27" s="133"/>
      <c r="E27" s="133"/>
      <c r="F27" s="133"/>
      <c r="G27" s="133"/>
      <c r="H27" s="133"/>
      <c r="I27" s="133"/>
      <c r="J27" s="133"/>
      <c r="K27" s="135"/>
    </row>
    <row r="28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0"/>
  <sheetViews>
    <sheetView tabSelected="1" zoomScaleSheetLayoutView="100" zoomScalePageLayoutView="0" workbookViewId="0" topLeftCell="A72">
      <selection activeCell="S65" sqref="S65"/>
    </sheetView>
  </sheetViews>
  <sheetFormatPr defaultColWidth="9.140625" defaultRowHeight="12.75"/>
  <cols>
    <col min="1" max="1" width="41.57421875" style="12" customWidth="1"/>
    <col min="2" max="2" width="5.8515625" style="12" customWidth="1"/>
    <col min="3" max="3" width="6.140625" style="12" customWidth="1"/>
    <col min="4" max="4" width="6.57421875" style="12" customWidth="1"/>
    <col min="5" max="5" width="5.7109375" style="12" customWidth="1"/>
    <col min="6" max="6" width="5.28125" style="12" customWidth="1"/>
    <col min="7" max="7" width="6.28125" style="12" customWidth="1"/>
    <col min="8" max="9" width="5.7109375" style="12" customWidth="1"/>
    <col min="10" max="10" width="7.00390625" style="12" customWidth="1"/>
    <col min="11" max="11" width="5.140625" style="12" customWidth="1"/>
    <col min="12" max="12" width="6.00390625" style="12" customWidth="1"/>
    <col min="13" max="16" width="5.7109375" style="12" customWidth="1"/>
    <col min="17" max="17" width="5.140625" style="12" customWidth="1"/>
    <col min="18" max="18" width="5.7109375" style="12" customWidth="1"/>
    <col min="19" max="19" width="4.8515625" style="12" customWidth="1"/>
    <col min="20" max="20" width="5.140625" style="12" customWidth="1"/>
    <col min="21" max="23" width="5.7109375" style="12" customWidth="1"/>
    <col min="24" max="24" width="4.8515625" style="12" customWidth="1"/>
    <col min="25" max="25" width="5.140625" style="12" customWidth="1"/>
    <col min="26" max="26" width="4.8515625" style="12" customWidth="1"/>
    <col min="27" max="27" width="7.00390625" style="12" customWidth="1"/>
    <col min="28" max="16384" width="9.140625" style="12" customWidth="1"/>
  </cols>
  <sheetData>
    <row r="1" spans="1:27" ht="15.75">
      <c r="A1" s="226" t="s">
        <v>135</v>
      </c>
      <c r="B1" s="226"/>
      <c r="C1" s="226"/>
      <c r="D1" s="226"/>
      <c r="E1" s="226"/>
      <c r="F1" s="226"/>
      <c r="G1" s="226"/>
      <c r="H1" s="226"/>
      <c r="I1" s="226"/>
      <c r="J1" s="70" t="s">
        <v>208</v>
      </c>
      <c r="K1" s="23" t="s">
        <v>136</v>
      </c>
      <c r="L1" s="71">
        <v>12</v>
      </c>
      <c r="M1" s="178" t="s">
        <v>207</v>
      </c>
      <c r="N1" s="178"/>
      <c r="O1" s="178"/>
      <c r="P1" s="178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6.5" thickBot="1">
      <c r="A2" s="23"/>
      <c r="B2" s="23"/>
      <c r="C2" s="23"/>
      <c r="D2" s="23"/>
      <c r="E2" s="23"/>
      <c r="F2" s="23"/>
      <c r="G2" s="23"/>
      <c r="H2" s="23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 thickBot="1">
      <c r="A3" s="210" t="s">
        <v>124</v>
      </c>
      <c r="B3" s="238" t="s">
        <v>203</v>
      </c>
      <c r="C3" s="227" t="s">
        <v>119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9"/>
      <c r="P3" s="179" t="s">
        <v>120</v>
      </c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80"/>
    </row>
    <row r="4" spans="1:27" ht="16.5" customHeight="1">
      <c r="A4" s="211"/>
      <c r="B4" s="239"/>
      <c r="C4" s="233" t="s">
        <v>142</v>
      </c>
      <c r="D4" s="222" t="s">
        <v>111</v>
      </c>
      <c r="E4" s="241" t="s">
        <v>138</v>
      </c>
      <c r="F4" s="64" t="s">
        <v>112</v>
      </c>
      <c r="G4" s="203" t="s">
        <v>0</v>
      </c>
      <c r="H4" s="204"/>
      <c r="I4" s="204"/>
      <c r="J4" s="204"/>
      <c r="K4" s="205"/>
      <c r="L4" s="197" t="s">
        <v>140</v>
      </c>
      <c r="M4" s="199" t="s">
        <v>143</v>
      </c>
      <c r="N4" s="224" t="s">
        <v>144</v>
      </c>
      <c r="O4" s="66" t="s">
        <v>112</v>
      </c>
      <c r="P4" s="230" t="s">
        <v>141</v>
      </c>
      <c r="Q4" s="52" t="s">
        <v>112</v>
      </c>
      <c r="R4" s="214" t="s">
        <v>1</v>
      </c>
      <c r="S4" s="215"/>
      <c r="T4" s="215"/>
      <c r="U4" s="215"/>
      <c r="V4" s="215"/>
      <c r="W4" s="215"/>
      <c r="X4" s="215"/>
      <c r="Y4" s="215"/>
      <c r="Z4" s="216"/>
      <c r="AA4" s="181" t="s">
        <v>121</v>
      </c>
    </row>
    <row r="5" spans="1:27" ht="21.75" customHeight="1">
      <c r="A5" s="211"/>
      <c r="B5" s="239"/>
      <c r="C5" s="233"/>
      <c r="D5" s="222"/>
      <c r="E5" s="241"/>
      <c r="F5" s="235" t="s">
        <v>115</v>
      </c>
      <c r="G5" s="220" t="s">
        <v>139</v>
      </c>
      <c r="H5" s="206" t="s">
        <v>129</v>
      </c>
      <c r="I5" s="207"/>
      <c r="J5" s="207"/>
      <c r="K5" s="208"/>
      <c r="L5" s="197"/>
      <c r="M5" s="199"/>
      <c r="N5" s="224"/>
      <c r="O5" s="217" t="s">
        <v>114</v>
      </c>
      <c r="P5" s="231"/>
      <c r="Q5" s="189" t="s">
        <v>116</v>
      </c>
      <c r="R5" s="212" t="s">
        <v>145</v>
      </c>
      <c r="S5" s="1" t="s">
        <v>112</v>
      </c>
      <c r="T5" s="188" t="s">
        <v>183</v>
      </c>
      <c r="U5" s="188"/>
      <c r="V5" s="184" t="s">
        <v>72</v>
      </c>
      <c r="W5" s="184" t="s">
        <v>73</v>
      </c>
      <c r="X5" s="184" t="s">
        <v>3</v>
      </c>
      <c r="Y5" s="184" t="s">
        <v>74</v>
      </c>
      <c r="Z5" s="186" t="s">
        <v>4</v>
      </c>
      <c r="AA5" s="182"/>
    </row>
    <row r="6" spans="1:27" ht="13.5" customHeight="1">
      <c r="A6" s="211"/>
      <c r="B6" s="239"/>
      <c r="C6" s="233"/>
      <c r="D6" s="222"/>
      <c r="E6" s="241"/>
      <c r="F6" s="236"/>
      <c r="G6" s="220"/>
      <c r="H6" s="222" t="s">
        <v>2</v>
      </c>
      <c r="I6" s="201" t="s">
        <v>131</v>
      </c>
      <c r="J6" s="64" t="s">
        <v>137</v>
      </c>
      <c r="K6" s="243" t="s">
        <v>130</v>
      </c>
      <c r="L6" s="197"/>
      <c r="M6" s="199"/>
      <c r="N6" s="224"/>
      <c r="O6" s="218"/>
      <c r="P6" s="231"/>
      <c r="Q6" s="189"/>
      <c r="R6" s="212"/>
      <c r="S6" s="184" t="s">
        <v>117</v>
      </c>
      <c r="T6" s="209" t="s">
        <v>5</v>
      </c>
      <c r="U6" s="1" t="s">
        <v>112</v>
      </c>
      <c r="V6" s="184"/>
      <c r="W6" s="184"/>
      <c r="X6" s="184"/>
      <c r="Y6" s="184"/>
      <c r="Z6" s="186"/>
      <c r="AA6" s="182"/>
    </row>
    <row r="7" spans="1:27" ht="13.5" customHeight="1">
      <c r="A7" s="211"/>
      <c r="B7" s="239"/>
      <c r="C7" s="233"/>
      <c r="D7" s="222"/>
      <c r="E7" s="241"/>
      <c r="F7" s="236"/>
      <c r="G7" s="220"/>
      <c r="H7" s="222"/>
      <c r="I7" s="201"/>
      <c r="J7" s="209" t="s">
        <v>113</v>
      </c>
      <c r="K7" s="189"/>
      <c r="L7" s="197"/>
      <c r="M7" s="199"/>
      <c r="N7" s="224"/>
      <c r="O7" s="218"/>
      <c r="P7" s="231"/>
      <c r="Q7" s="189"/>
      <c r="R7" s="212"/>
      <c r="S7" s="184"/>
      <c r="T7" s="201"/>
      <c r="U7" s="184" t="s">
        <v>118</v>
      </c>
      <c r="V7" s="184"/>
      <c r="W7" s="184"/>
      <c r="X7" s="184"/>
      <c r="Y7" s="184"/>
      <c r="Z7" s="186"/>
      <c r="AA7" s="182"/>
    </row>
    <row r="8" spans="1:27" ht="15" customHeight="1">
      <c r="A8" s="211"/>
      <c r="B8" s="239"/>
      <c r="C8" s="233"/>
      <c r="D8" s="222"/>
      <c r="E8" s="241"/>
      <c r="F8" s="236"/>
      <c r="G8" s="220"/>
      <c r="H8" s="222"/>
      <c r="I8" s="201"/>
      <c r="J8" s="201"/>
      <c r="K8" s="189"/>
      <c r="L8" s="197"/>
      <c r="M8" s="199"/>
      <c r="N8" s="224"/>
      <c r="O8" s="218"/>
      <c r="P8" s="231"/>
      <c r="Q8" s="189"/>
      <c r="R8" s="212"/>
      <c r="S8" s="184"/>
      <c r="T8" s="201"/>
      <c r="U8" s="184"/>
      <c r="V8" s="184"/>
      <c r="W8" s="184"/>
      <c r="X8" s="184"/>
      <c r="Y8" s="184"/>
      <c r="Z8" s="186"/>
      <c r="AA8" s="182"/>
    </row>
    <row r="9" spans="1:27" ht="14.25" customHeight="1">
      <c r="A9" s="211"/>
      <c r="B9" s="239"/>
      <c r="C9" s="233"/>
      <c r="D9" s="222"/>
      <c r="E9" s="241"/>
      <c r="F9" s="236"/>
      <c r="G9" s="220"/>
      <c r="H9" s="222"/>
      <c r="I9" s="201"/>
      <c r="J9" s="201"/>
      <c r="K9" s="189"/>
      <c r="L9" s="197"/>
      <c r="M9" s="199"/>
      <c r="N9" s="224"/>
      <c r="O9" s="218"/>
      <c r="P9" s="231"/>
      <c r="Q9" s="189"/>
      <c r="R9" s="212"/>
      <c r="S9" s="184"/>
      <c r="T9" s="201"/>
      <c r="U9" s="184"/>
      <c r="V9" s="184"/>
      <c r="W9" s="184"/>
      <c r="X9" s="184"/>
      <c r="Y9" s="184"/>
      <c r="Z9" s="186"/>
      <c r="AA9" s="182"/>
    </row>
    <row r="10" spans="1:27" ht="15.75" customHeight="1">
      <c r="A10" s="211"/>
      <c r="B10" s="239"/>
      <c r="C10" s="233"/>
      <c r="D10" s="222"/>
      <c r="E10" s="241"/>
      <c r="F10" s="236"/>
      <c r="G10" s="220"/>
      <c r="H10" s="222"/>
      <c r="I10" s="201"/>
      <c r="J10" s="201"/>
      <c r="K10" s="189"/>
      <c r="L10" s="197"/>
      <c r="M10" s="199"/>
      <c r="N10" s="224"/>
      <c r="O10" s="218"/>
      <c r="P10" s="231"/>
      <c r="Q10" s="189"/>
      <c r="R10" s="212"/>
      <c r="S10" s="184"/>
      <c r="T10" s="201"/>
      <c r="U10" s="184"/>
      <c r="V10" s="184"/>
      <c r="W10" s="184"/>
      <c r="X10" s="184"/>
      <c r="Y10" s="184"/>
      <c r="Z10" s="186"/>
      <c r="AA10" s="182"/>
    </row>
    <row r="11" spans="1:27" ht="14.25" customHeight="1">
      <c r="A11" s="211"/>
      <c r="B11" s="239"/>
      <c r="C11" s="233"/>
      <c r="D11" s="222"/>
      <c r="E11" s="241"/>
      <c r="F11" s="236"/>
      <c r="G11" s="220"/>
      <c r="H11" s="222"/>
      <c r="I11" s="201"/>
      <c r="J11" s="201"/>
      <c r="K11" s="189"/>
      <c r="L11" s="197"/>
      <c r="M11" s="199"/>
      <c r="N11" s="224"/>
      <c r="O11" s="218"/>
      <c r="P11" s="231"/>
      <c r="Q11" s="189"/>
      <c r="R11" s="212"/>
      <c r="S11" s="184"/>
      <c r="T11" s="201"/>
      <c r="U11" s="184"/>
      <c r="V11" s="184"/>
      <c r="W11" s="184"/>
      <c r="X11" s="184"/>
      <c r="Y11" s="184"/>
      <c r="Z11" s="186"/>
      <c r="AA11" s="182"/>
    </row>
    <row r="12" spans="1:27" ht="9" customHeight="1" thickBot="1">
      <c r="A12" s="211"/>
      <c r="B12" s="240"/>
      <c r="C12" s="234"/>
      <c r="D12" s="223"/>
      <c r="E12" s="242"/>
      <c r="F12" s="237"/>
      <c r="G12" s="221"/>
      <c r="H12" s="223"/>
      <c r="I12" s="202"/>
      <c r="J12" s="202"/>
      <c r="K12" s="190"/>
      <c r="L12" s="198"/>
      <c r="M12" s="200"/>
      <c r="N12" s="225"/>
      <c r="O12" s="219"/>
      <c r="P12" s="232"/>
      <c r="Q12" s="190"/>
      <c r="R12" s="213"/>
      <c r="S12" s="185"/>
      <c r="T12" s="202"/>
      <c r="U12" s="185"/>
      <c r="V12" s="185"/>
      <c r="W12" s="185"/>
      <c r="X12" s="185"/>
      <c r="Y12" s="185"/>
      <c r="Z12" s="187"/>
      <c r="AA12" s="183"/>
    </row>
    <row r="13" spans="1:27" ht="12.75">
      <c r="A13" s="36" t="s">
        <v>6</v>
      </c>
      <c r="B13" s="37" t="s">
        <v>7</v>
      </c>
      <c r="C13" s="33">
        <v>1</v>
      </c>
      <c r="D13" s="13">
        <v>2</v>
      </c>
      <c r="E13" s="13">
        <v>3</v>
      </c>
      <c r="F13" s="34">
        <v>4</v>
      </c>
      <c r="G13" s="33">
        <v>5</v>
      </c>
      <c r="H13" s="13">
        <v>7</v>
      </c>
      <c r="I13" s="13">
        <v>8</v>
      </c>
      <c r="J13" s="65">
        <v>9</v>
      </c>
      <c r="K13" s="34">
        <v>10</v>
      </c>
      <c r="L13" s="51">
        <v>11</v>
      </c>
      <c r="M13" s="33">
        <v>12</v>
      </c>
      <c r="N13" s="13">
        <v>13</v>
      </c>
      <c r="O13" s="34">
        <v>14</v>
      </c>
      <c r="P13" s="33">
        <v>15</v>
      </c>
      <c r="Q13" s="34">
        <v>16</v>
      </c>
      <c r="R13" s="33">
        <v>17</v>
      </c>
      <c r="S13" s="13">
        <v>18</v>
      </c>
      <c r="T13" s="13">
        <v>19</v>
      </c>
      <c r="U13" s="13">
        <v>20</v>
      </c>
      <c r="V13" s="13">
        <v>21</v>
      </c>
      <c r="W13" s="13">
        <v>22</v>
      </c>
      <c r="X13" s="13">
        <v>23</v>
      </c>
      <c r="Y13" s="13">
        <v>24</v>
      </c>
      <c r="Z13" s="34">
        <v>25</v>
      </c>
      <c r="AA13" s="51">
        <v>26</v>
      </c>
    </row>
    <row r="14" spans="1:27" ht="11.25" customHeight="1">
      <c r="A14" s="38" t="s">
        <v>96</v>
      </c>
      <c r="B14" s="39" t="s">
        <v>8</v>
      </c>
      <c r="C14" s="72"/>
      <c r="D14" s="73"/>
      <c r="E14" s="30">
        <f>SUM($C14,$D14)</f>
        <v>0</v>
      </c>
      <c r="F14" s="80"/>
      <c r="G14" s="136">
        <f>H14+I14</f>
        <v>0</v>
      </c>
      <c r="H14" s="73"/>
      <c r="I14" s="73"/>
      <c r="J14" s="81"/>
      <c r="K14" s="80"/>
      <c r="L14" s="67">
        <f>SUM(E14-G14)</f>
        <v>0</v>
      </c>
      <c r="M14" s="88" t="s">
        <v>70</v>
      </c>
      <c r="N14" s="55"/>
      <c r="O14" s="89"/>
      <c r="P14" s="88"/>
      <c r="Q14" s="89"/>
      <c r="R14" s="88"/>
      <c r="S14" s="55"/>
      <c r="T14" s="55"/>
      <c r="U14" s="55"/>
      <c r="V14" s="55"/>
      <c r="W14" s="55"/>
      <c r="X14" s="55"/>
      <c r="Y14" s="55"/>
      <c r="Z14" s="89"/>
      <c r="AA14" s="90"/>
    </row>
    <row r="15" spans="1:27" ht="13.5" customHeight="1">
      <c r="A15" s="40" t="s">
        <v>9</v>
      </c>
      <c r="B15" s="41" t="s">
        <v>10</v>
      </c>
      <c r="C15" s="72"/>
      <c r="D15" s="73"/>
      <c r="E15" s="30">
        <f>SUM($C15,$D15)</f>
        <v>0</v>
      </c>
      <c r="F15" s="80"/>
      <c r="G15" s="136">
        <f>H15+I15</f>
        <v>0</v>
      </c>
      <c r="H15" s="73"/>
      <c r="I15" s="73"/>
      <c r="J15" s="81"/>
      <c r="K15" s="80"/>
      <c r="L15" s="67">
        <f aca="true" t="shared" si="0" ref="L15:L60">SUM(E15-G15)</f>
        <v>0</v>
      </c>
      <c r="M15" s="88" t="s">
        <v>70</v>
      </c>
      <c r="N15" s="55"/>
      <c r="O15" s="89"/>
      <c r="P15" s="88" t="s">
        <v>70</v>
      </c>
      <c r="Q15" s="89" t="s">
        <v>70</v>
      </c>
      <c r="R15" s="88" t="s">
        <v>70</v>
      </c>
      <c r="S15" s="55" t="s">
        <v>70</v>
      </c>
      <c r="T15" s="55" t="s">
        <v>70</v>
      </c>
      <c r="U15" s="55" t="s">
        <v>70</v>
      </c>
      <c r="V15" s="55" t="s">
        <v>70</v>
      </c>
      <c r="W15" s="55" t="s">
        <v>70</v>
      </c>
      <c r="X15" s="55" t="s">
        <v>70</v>
      </c>
      <c r="Y15" s="55" t="s">
        <v>70</v>
      </c>
      <c r="Z15" s="89" t="s">
        <v>70</v>
      </c>
      <c r="AA15" s="90" t="s">
        <v>70</v>
      </c>
    </row>
    <row r="16" spans="1:27" ht="12.75" customHeight="1">
      <c r="A16" s="40" t="s">
        <v>11</v>
      </c>
      <c r="B16" s="39" t="s">
        <v>12</v>
      </c>
      <c r="C16" s="72">
        <v>6</v>
      </c>
      <c r="D16" s="73">
        <v>14</v>
      </c>
      <c r="E16" s="30">
        <f aca="true" t="shared" si="1" ref="E16:E60">SUM($C16,$D16)</f>
        <v>20</v>
      </c>
      <c r="F16" s="80"/>
      <c r="G16" s="136">
        <f aca="true" t="shared" si="2" ref="G16:G60">H16+I16</f>
        <v>11</v>
      </c>
      <c r="H16" s="73">
        <v>5</v>
      </c>
      <c r="I16" s="73">
        <v>6</v>
      </c>
      <c r="J16" s="81">
        <v>4</v>
      </c>
      <c r="K16" s="80">
        <v>6</v>
      </c>
      <c r="L16" s="67">
        <f t="shared" si="0"/>
        <v>9</v>
      </c>
      <c r="M16" s="88">
        <v>7</v>
      </c>
      <c r="N16" s="55">
        <v>1</v>
      </c>
      <c r="O16" s="89"/>
      <c r="P16" s="88">
        <v>18</v>
      </c>
      <c r="Q16" s="89">
        <v>1</v>
      </c>
      <c r="R16" s="88">
        <v>13</v>
      </c>
      <c r="S16" s="55" t="s">
        <v>70</v>
      </c>
      <c r="T16" s="55">
        <v>7</v>
      </c>
      <c r="U16" s="55">
        <v>7</v>
      </c>
      <c r="V16" s="55">
        <v>6</v>
      </c>
      <c r="W16" s="55" t="s">
        <v>70</v>
      </c>
      <c r="X16" s="55" t="s">
        <v>70</v>
      </c>
      <c r="Y16" s="55" t="s">
        <v>70</v>
      </c>
      <c r="Z16" s="89" t="s">
        <v>70</v>
      </c>
      <c r="AA16" s="90">
        <v>1</v>
      </c>
    </row>
    <row r="17" spans="1:27" ht="13.5" customHeight="1">
      <c r="A17" s="40" t="s">
        <v>13</v>
      </c>
      <c r="B17" s="41" t="s">
        <v>14</v>
      </c>
      <c r="C17" s="72"/>
      <c r="D17" s="73">
        <v>1</v>
      </c>
      <c r="E17" s="30">
        <f t="shared" si="1"/>
        <v>1</v>
      </c>
      <c r="F17" s="80"/>
      <c r="G17" s="136">
        <f t="shared" si="2"/>
        <v>0</v>
      </c>
      <c r="H17" s="73"/>
      <c r="I17" s="73"/>
      <c r="J17" s="81"/>
      <c r="K17" s="80"/>
      <c r="L17" s="67">
        <f t="shared" si="0"/>
        <v>1</v>
      </c>
      <c r="M17" s="88" t="s">
        <v>70</v>
      </c>
      <c r="N17" s="55"/>
      <c r="O17" s="89"/>
      <c r="P17" s="88"/>
      <c r="Q17" s="89" t="s">
        <v>70</v>
      </c>
      <c r="R17" s="88"/>
      <c r="S17" s="55"/>
      <c r="T17" s="55"/>
      <c r="U17" s="55"/>
      <c r="V17" s="55"/>
      <c r="W17" s="55"/>
      <c r="X17" s="55"/>
      <c r="Y17" s="55" t="s">
        <v>70</v>
      </c>
      <c r="Z17" s="89" t="s">
        <v>70</v>
      </c>
      <c r="AA17" s="90"/>
    </row>
    <row r="18" spans="1:27" ht="13.5" customHeight="1">
      <c r="A18" s="40" t="s">
        <v>15</v>
      </c>
      <c r="B18" s="42" t="s">
        <v>16</v>
      </c>
      <c r="C18" s="72"/>
      <c r="D18" s="73">
        <v>1</v>
      </c>
      <c r="E18" s="30">
        <f t="shared" si="1"/>
        <v>1</v>
      </c>
      <c r="F18" s="80"/>
      <c r="G18" s="136">
        <f t="shared" si="2"/>
        <v>1</v>
      </c>
      <c r="H18" s="73"/>
      <c r="I18" s="73">
        <v>1</v>
      </c>
      <c r="J18" s="81"/>
      <c r="K18" s="80">
        <v>1</v>
      </c>
      <c r="L18" s="67">
        <f t="shared" si="0"/>
        <v>0</v>
      </c>
      <c r="M18" s="88" t="s">
        <v>70</v>
      </c>
      <c r="N18" s="55"/>
      <c r="O18" s="89"/>
      <c r="P18" s="88"/>
      <c r="Q18" s="89" t="s">
        <v>70</v>
      </c>
      <c r="R18" s="88" t="s">
        <v>70</v>
      </c>
      <c r="S18" s="55" t="s">
        <v>70</v>
      </c>
      <c r="T18" s="55" t="s">
        <v>70</v>
      </c>
      <c r="U18" s="55" t="s">
        <v>70</v>
      </c>
      <c r="V18" s="55" t="s">
        <v>70</v>
      </c>
      <c r="W18" s="55"/>
      <c r="X18" s="55" t="s">
        <v>70</v>
      </c>
      <c r="Y18" s="55" t="s">
        <v>70</v>
      </c>
      <c r="Z18" s="89" t="s">
        <v>70</v>
      </c>
      <c r="AA18" s="90" t="s">
        <v>70</v>
      </c>
    </row>
    <row r="19" spans="1:27" ht="13.5" customHeight="1">
      <c r="A19" s="43" t="s">
        <v>17</v>
      </c>
      <c r="B19" s="44" t="s">
        <v>18</v>
      </c>
      <c r="C19" s="72"/>
      <c r="D19" s="73">
        <v>2</v>
      </c>
      <c r="E19" s="30">
        <f t="shared" si="1"/>
        <v>2</v>
      </c>
      <c r="F19" s="80"/>
      <c r="G19" s="136">
        <f t="shared" si="2"/>
        <v>2</v>
      </c>
      <c r="H19" s="73">
        <v>1</v>
      </c>
      <c r="I19" s="73">
        <v>1</v>
      </c>
      <c r="J19" s="81">
        <v>1</v>
      </c>
      <c r="K19" s="80">
        <v>1</v>
      </c>
      <c r="L19" s="67">
        <f t="shared" si="0"/>
        <v>0</v>
      </c>
      <c r="M19" s="88" t="s">
        <v>70</v>
      </c>
      <c r="N19" s="55"/>
      <c r="O19" s="89"/>
      <c r="P19" s="88"/>
      <c r="Q19" s="89" t="s">
        <v>70</v>
      </c>
      <c r="R19" s="88" t="s">
        <v>70</v>
      </c>
      <c r="S19" s="55" t="s">
        <v>70</v>
      </c>
      <c r="T19" s="55" t="s">
        <v>70</v>
      </c>
      <c r="U19" s="55" t="s">
        <v>70</v>
      </c>
      <c r="V19" s="55" t="s">
        <v>70</v>
      </c>
      <c r="W19" s="55" t="s">
        <v>70</v>
      </c>
      <c r="X19" s="55" t="s">
        <v>110</v>
      </c>
      <c r="Y19" s="55" t="s">
        <v>70</v>
      </c>
      <c r="Z19" s="89" t="s">
        <v>70</v>
      </c>
      <c r="AA19" s="90" t="s">
        <v>70</v>
      </c>
    </row>
    <row r="20" spans="1:27" ht="12.75" customHeight="1">
      <c r="A20" s="43" t="s">
        <v>75</v>
      </c>
      <c r="B20" s="44" t="s">
        <v>19</v>
      </c>
      <c r="C20" s="72">
        <v>2</v>
      </c>
      <c r="D20" s="73">
        <v>4</v>
      </c>
      <c r="E20" s="30">
        <f t="shared" si="1"/>
        <v>6</v>
      </c>
      <c r="F20" s="80"/>
      <c r="G20" s="136">
        <f t="shared" si="2"/>
        <v>4</v>
      </c>
      <c r="H20" s="73">
        <v>1</v>
      </c>
      <c r="I20" s="73">
        <v>3</v>
      </c>
      <c r="J20" s="81">
        <v>1</v>
      </c>
      <c r="K20" s="80">
        <v>3</v>
      </c>
      <c r="L20" s="67">
        <f t="shared" si="0"/>
        <v>2</v>
      </c>
      <c r="M20" s="88" t="s">
        <v>70</v>
      </c>
      <c r="N20" s="55"/>
      <c r="O20" s="89"/>
      <c r="P20" s="88"/>
      <c r="Q20" s="89" t="s">
        <v>70</v>
      </c>
      <c r="R20" s="88" t="s">
        <v>70</v>
      </c>
      <c r="S20" s="55" t="s">
        <v>70</v>
      </c>
      <c r="T20" s="55" t="s">
        <v>70</v>
      </c>
      <c r="U20" s="55" t="s">
        <v>70</v>
      </c>
      <c r="V20" s="55" t="s">
        <v>70</v>
      </c>
      <c r="W20" s="55" t="s">
        <v>70</v>
      </c>
      <c r="X20" s="55" t="s">
        <v>70</v>
      </c>
      <c r="Y20" s="55" t="s">
        <v>70</v>
      </c>
      <c r="Z20" s="89" t="s">
        <v>70</v>
      </c>
      <c r="AA20" s="90" t="s">
        <v>70</v>
      </c>
    </row>
    <row r="21" spans="1:27" ht="12.75" customHeight="1">
      <c r="A21" s="43" t="s">
        <v>187</v>
      </c>
      <c r="B21" s="44" t="s">
        <v>188</v>
      </c>
      <c r="C21" s="72">
        <v>1</v>
      </c>
      <c r="D21" s="73">
        <v>2</v>
      </c>
      <c r="E21" s="30">
        <f t="shared" si="1"/>
        <v>3</v>
      </c>
      <c r="F21" s="80"/>
      <c r="G21" s="136">
        <f t="shared" si="2"/>
        <v>2</v>
      </c>
      <c r="H21" s="73">
        <v>1</v>
      </c>
      <c r="I21" s="73">
        <v>1</v>
      </c>
      <c r="J21" s="81">
        <v>1</v>
      </c>
      <c r="K21" s="80">
        <v>1</v>
      </c>
      <c r="L21" s="67">
        <f t="shared" si="0"/>
        <v>1</v>
      </c>
      <c r="M21" s="88"/>
      <c r="N21" s="55"/>
      <c r="O21" s="89"/>
      <c r="P21" s="88"/>
      <c r="Q21" s="89"/>
      <c r="R21" s="88"/>
      <c r="S21" s="55"/>
      <c r="T21" s="55"/>
      <c r="U21" s="55"/>
      <c r="V21" s="55"/>
      <c r="W21" s="55"/>
      <c r="X21" s="55"/>
      <c r="Y21" s="55"/>
      <c r="Z21" s="89"/>
      <c r="AA21" s="90"/>
    </row>
    <row r="22" spans="1:27" ht="12.75">
      <c r="A22" s="45" t="s">
        <v>76</v>
      </c>
      <c r="B22" s="44" t="s">
        <v>20</v>
      </c>
      <c r="C22" s="72"/>
      <c r="D22" s="73">
        <v>3</v>
      </c>
      <c r="E22" s="30">
        <f t="shared" si="1"/>
        <v>3</v>
      </c>
      <c r="F22" s="80"/>
      <c r="G22" s="136">
        <f t="shared" si="2"/>
        <v>1</v>
      </c>
      <c r="H22" s="73">
        <v>1</v>
      </c>
      <c r="I22" s="73"/>
      <c r="J22" s="81"/>
      <c r="K22" s="80"/>
      <c r="L22" s="67">
        <f t="shared" si="0"/>
        <v>2</v>
      </c>
      <c r="M22" s="88" t="s">
        <v>70</v>
      </c>
      <c r="N22" s="55"/>
      <c r="O22" s="89"/>
      <c r="P22" s="88" t="s">
        <v>70</v>
      </c>
      <c r="Q22" s="89" t="s">
        <v>70</v>
      </c>
      <c r="R22" s="88" t="s">
        <v>70</v>
      </c>
      <c r="S22" s="55" t="s">
        <v>70</v>
      </c>
      <c r="T22" s="55" t="s">
        <v>70</v>
      </c>
      <c r="U22" s="55" t="s">
        <v>70</v>
      </c>
      <c r="V22" s="55" t="s">
        <v>70</v>
      </c>
      <c r="W22" s="55" t="s">
        <v>70</v>
      </c>
      <c r="X22" s="55" t="s">
        <v>70</v>
      </c>
      <c r="Y22" s="55" t="s">
        <v>70</v>
      </c>
      <c r="Z22" s="89" t="s">
        <v>70</v>
      </c>
      <c r="AA22" s="90" t="s">
        <v>70</v>
      </c>
    </row>
    <row r="23" spans="1:27" ht="12.75" customHeight="1">
      <c r="A23" s="43" t="s">
        <v>21</v>
      </c>
      <c r="B23" s="46" t="s">
        <v>22</v>
      </c>
      <c r="C23" s="72">
        <v>7</v>
      </c>
      <c r="D23" s="73">
        <v>19</v>
      </c>
      <c r="E23" s="30">
        <f t="shared" si="1"/>
        <v>26</v>
      </c>
      <c r="F23" s="80"/>
      <c r="G23" s="136">
        <f>H23+I23</f>
        <v>19</v>
      </c>
      <c r="H23" s="73">
        <v>9</v>
      </c>
      <c r="I23" s="73">
        <v>10</v>
      </c>
      <c r="J23" s="81">
        <v>2</v>
      </c>
      <c r="K23" s="80">
        <v>9</v>
      </c>
      <c r="L23" s="67">
        <f t="shared" si="0"/>
        <v>7</v>
      </c>
      <c r="M23" s="88">
        <v>10</v>
      </c>
      <c r="N23" s="55">
        <v>1</v>
      </c>
      <c r="O23" s="89">
        <v>1</v>
      </c>
      <c r="P23" s="88">
        <v>17</v>
      </c>
      <c r="Q23" s="89">
        <v>3</v>
      </c>
      <c r="R23" s="88">
        <v>9</v>
      </c>
      <c r="S23" s="55" t="s">
        <v>70</v>
      </c>
      <c r="T23" s="55">
        <v>6</v>
      </c>
      <c r="U23" s="55">
        <v>5</v>
      </c>
      <c r="V23" s="55">
        <v>3</v>
      </c>
      <c r="W23" s="55" t="s">
        <v>70</v>
      </c>
      <c r="X23" s="55" t="s">
        <v>70</v>
      </c>
      <c r="Y23" s="55" t="s">
        <v>70</v>
      </c>
      <c r="Z23" s="89" t="s">
        <v>70</v>
      </c>
      <c r="AA23" s="90">
        <v>2</v>
      </c>
    </row>
    <row r="24" spans="1:27" ht="12.75">
      <c r="A24" s="45" t="s">
        <v>23</v>
      </c>
      <c r="B24" s="44" t="s">
        <v>24</v>
      </c>
      <c r="C24" s="72"/>
      <c r="D24" s="73">
        <v>8</v>
      </c>
      <c r="E24" s="30">
        <f t="shared" si="1"/>
        <v>8</v>
      </c>
      <c r="F24" s="80"/>
      <c r="G24" s="136">
        <f t="shared" si="2"/>
        <v>3</v>
      </c>
      <c r="H24" s="73">
        <v>2</v>
      </c>
      <c r="I24" s="73">
        <v>1</v>
      </c>
      <c r="J24" s="81">
        <v>1</v>
      </c>
      <c r="K24" s="80">
        <v>2</v>
      </c>
      <c r="L24" s="67">
        <f t="shared" si="0"/>
        <v>5</v>
      </c>
      <c r="M24" s="88">
        <v>2</v>
      </c>
      <c r="N24" s="55"/>
      <c r="O24" s="89"/>
      <c r="P24" s="88" t="s">
        <v>70</v>
      </c>
      <c r="Q24" s="89" t="s">
        <v>70</v>
      </c>
      <c r="R24" s="88" t="s">
        <v>70</v>
      </c>
      <c r="S24" s="55" t="s">
        <v>70</v>
      </c>
      <c r="T24" s="55" t="s">
        <v>70</v>
      </c>
      <c r="U24" s="55" t="s">
        <v>70</v>
      </c>
      <c r="V24" s="55" t="s">
        <v>70</v>
      </c>
      <c r="W24" s="55" t="s">
        <v>70</v>
      </c>
      <c r="X24" s="55" t="s">
        <v>70</v>
      </c>
      <c r="Y24" s="55" t="s">
        <v>70</v>
      </c>
      <c r="Z24" s="89" t="s">
        <v>70</v>
      </c>
      <c r="AA24" s="90" t="s">
        <v>70</v>
      </c>
    </row>
    <row r="25" spans="1:27" ht="12.75">
      <c r="A25" s="45" t="s">
        <v>25</v>
      </c>
      <c r="B25" s="44" t="s">
        <v>26</v>
      </c>
      <c r="C25" s="72"/>
      <c r="D25" s="73"/>
      <c r="E25" s="30">
        <f t="shared" si="1"/>
        <v>0</v>
      </c>
      <c r="F25" s="80"/>
      <c r="G25" s="136">
        <f t="shared" si="2"/>
        <v>0</v>
      </c>
      <c r="H25" s="73"/>
      <c r="I25" s="73"/>
      <c r="J25" s="81"/>
      <c r="K25" s="80"/>
      <c r="L25" s="67">
        <f t="shared" si="0"/>
        <v>0</v>
      </c>
      <c r="M25" s="88" t="s">
        <v>70</v>
      </c>
      <c r="N25" s="55"/>
      <c r="O25" s="89"/>
      <c r="P25" s="88"/>
      <c r="Q25" s="89" t="s">
        <v>70</v>
      </c>
      <c r="R25" s="88" t="s">
        <v>70</v>
      </c>
      <c r="S25" s="55" t="s">
        <v>70</v>
      </c>
      <c r="T25" s="55" t="s">
        <v>70</v>
      </c>
      <c r="U25" s="55" t="s">
        <v>70</v>
      </c>
      <c r="V25" s="55" t="s">
        <v>70</v>
      </c>
      <c r="W25" s="55" t="s">
        <v>70</v>
      </c>
      <c r="X25" s="55" t="s">
        <v>70</v>
      </c>
      <c r="Y25" s="55" t="s">
        <v>70</v>
      </c>
      <c r="Z25" s="89" t="s">
        <v>70</v>
      </c>
      <c r="AA25" s="90" t="s">
        <v>70</v>
      </c>
    </row>
    <row r="26" spans="1:28" ht="13.5" customHeight="1">
      <c r="A26" s="43" t="s">
        <v>77</v>
      </c>
      <c r="B26" s="44" t="s">
        <v>27</v>
      </c>
      <c r="C26" s="72"/>
      <c r="D26" s="73"/>
      <c r="E26" s="30">
        <f t="shared" si="1"/>
        <v>0</v>
      </c>
      <c r="F26" s="80"/>
      <c r="G26" s="136">
        <f t="shared" si="2"/>
        <v>0</v>
      </c>
      <c r="H26" s="73"/>
      <c r="I26" s="73"/>
      <c r="J26" s="81"/>
      <c r="K26" s="80"/>
      <c r="L26" s="67">
        <f t="shared" si="0"/>
        <v>0</v>
      </c>
      <c r="M26" s="88" t="s">
        <v>70</v>
      </c>
      <c r="N26" s="55"/>
      <c r="O26" s="89"/>
      <c r="P26" s="88"/>
      <c r="Q26" s="89" t="s">
        <v>70</v>
      </c>
      <c r="R26" s="88" t="s">
        <v>70</v>
      </c>
      <c r="S26" s="55" t="s">
        <v>70</v>
      </c>
      <c r="T26" s="55" t="s">
        <v>70</v>
      </c>
      <c r="U26" s="55" t="s">
        <v>70</v>
      </c>
      <c r="V26" s="55" t="s">
        <v>70</v>
      </c>
      <c r="W26" s="55" t="s">
        <v>70</v>
      </c>
      <c r="X26" s="55" t="s">
        <v>70</v>
      </c>
      <c r="Y26" s="55" t="s">
        <v>70</v>
      </c>
      <c r="Z26" s="89" t="s">
        <v>70</v>
      </c>
      <c r="AA26" s="90" t="s">
        <v>70</v>
      </c>
      <c r="AB26" s="12" t="s">
        <v>70</v>
      </c>
    </row>
    <row r="27" spans="1:27" ht="12.75">
      <c r="A27" s="45" t="s">
        <v>78</v>
      </c>
      <c r="B27" s="44" t="s">
        <v>28</v>
      </c>
      <c r="C27" s="72"/>
      <c r="D27" s="73"/>
      <c r="E27" s="30">
        <f t="shared" si="1"/>
        <v>0</v>
      </c>
      <c r="F27" s="80"/>
      <c r="G27" s="136">
        <f t="shared" si="2"/>
        <v>0</v>
      </c>
      <c r="H27" s="73"/>
      <c r="I27" s="73"/>
      <c r="J27" s="81"/>
      <c r="K27" s="80"/>
      <c r="L27" s="67">
        <f t="shared" si="0"/>
        <v>0</v>
      </c>
      <c r="M27" s="88" t="s">
        <v>70</v>
      </c>
      <c r="N27" s="55"/>
      <c r="O27" s="89"/>
      <c r="P27" s="88"/>
      <c r="Q27" s="89" t="s">
        <v>70</v>
      </c>
      <c r="R27" s="88" t="s">
        <v>70</v>
      </c>
      <c r="S27" s="55" t="s">
        <v>70</v>
      </c>
      <c r="T27" s="55" t="s">
        <v>70</v>
      </c>
      <c r="U27" s="55" t="s">
        <v>70</v>
      </c>
      <c r="V27" s="55" t="s">
        <v>70</v>
      </c>
      <c r="W27" s="55" t="s">
        <v>70</v>
      </c>
      <c r="X27" s="55" t="s">
        <v>70</v>
      </c>
      <c r="Y27" s="55" t="s">
        <v>70</v>
      </c>
      <c r="Z27" s="89" t="s">
        <v>70</v>
      </c>
      <c r="AA27" s="90" t="s">
        <v>70</v>
      </c>
    </row>
    <row r="28" spans="1:27" ht="14.25" customHeight="1">
      <c r="A28" s="43" t="s">
        <v>79</v>
      </c>
      <c r="B28" s="44" t="s">
        <v>29</v>
      </c>
      <c r="C28" s="72">
        <v>7</v>
      </c>
      <c r="D28" s="73">
        <v>11</v>
      </c>
      <c r="E28" s="30">
        <f t="shared" si="1"/>
        <v>18</v>
      </c>
      <c r="F28" s="80"/>
      <c r="G28" s="136">
        <f t="shared" si="2"/>
        <v>15</v>
      </c>
      <c r="H28" s="73">
        <v>6</v>
      </c>
      <c r="I28" s="73">
        <v>9</v>
      </c>
      <c r="J28" s="81">
        <v>1</v>
      </c>
      <c r="K28" s="80">
        <v>7</v>
      </c>
      <c r="L28" s="67">
        <f t="shared" si="0"/>
        <v>3</v>
      </c>
      <c r="M28" s="88">
        <v>7</v>
      </c>
      <c r="N28" s="55">
        <v>1</v>
      </c>
      <c r="O28" s="89">
        <v>1</v>
      </c>
      <c r="P28" s="88" t="s">
        <v>70</v>
      </c>
      <c r="Q28" s="89" t="s">
        <v>70</v>
      </c>
      <c r="R28" s="88" t="s">
        <v>70</v>
      </c>
      <c r="S28" s="55" t="s">
        <v>70</v>
      </c>
      <c r="T28" s="55" t="s">
        <v>70</v>
      </c>
      <c r="U28" s="55" t="s">
        <v>70</v>
      </c>
      <c r="V28" s="55" t="s">
        <v>70</v>
      </c>
      <c r="W28" s="55" t="s">
        <v>70</v>
      </c>
      <c r="X28" s="55" t="s">
        <v>70</v>
      </c>
      <c r="Y28" s="55" t="s">
        <v>70</v>
      </c>
      <c r="Z28" s="89" t="s">
        <v>70</v>
      </c>
      <c r="AA28" s="90" t="s">
        <v>70</v>
      </c>
    </row>
    <row r="29" spans="1:27" ht="12.75" customHeight="1">
      <c r="A29" s="43" t="s">
        <v>30</v>
      </c>
      <c r="B29" s="46" t="s">
        <v>31</v>
      </c>
      <c r="C29" s="72">
        <v>1</v>
      </c>
      <c r="D29" s="73">
        <v>1</v>
      </c>
      <c r="E29" s="30">
        <f t="shared" si="1"/>
        <v>2</v>
      </c>
      <c r="F29" s="80"/>
      <c r="G29" s="136">
        <f t="shared" si="2"/>
        <v>2</v>
      </c>
      <c r="H29" s="73">
        <v>1</v>
      </c>
      <c r="I29" s="73">
        <v>1</v>
      </c>
      <c r="J29" s="81">
        <v>1</v>
      </c>
      <c r="K29" s="80">
        <v>1</v>
      </c>
      <c r="L29" s="67">
        <f t="shared" si="0"/>
        <v>0</v>
      </c>
      <c r="M29" s="88">
        <v>1</v>
      </c>
      <c r="N29" s="55"/>
      <c r="O29" s="89"/>
      <c r="P29" s="88">
        <v>5</v>
      </c>
      <c r="Q29" s="89">
        <v>0</v>
      </c>
      <c r="R29" s="88">
        <v>5</v>
      </c>
      <c r="S29" s="55" t="s">
        <v>70</v>
      </c>
      <c r="T29" s="55">
        <v>2</v>
      </c>
      <c r="U29" s="55">
        <v>1</v>
      </c>
      <c r="V29" s="55">
        <v>2</v>
      </c>
      <c r="W29" s="55">
        <v>1</v>
      </c>
      <c r="X29" s="55" t="s">
        <v>70</v>
      </c>
      <c r="Y29" s="55" t="s">
        <v>70</v>
      </c>
      <c r="Z29" s="89" t="s">
        <v>70</v>
      </c>
      <c r="AA29" s="90">
        <v>3</v>
      </c>
    </row>
    <row r="30" spans="1:27" ht="14.25" customHeight="1">
      <c r="A30" s="47" t="s">
        <v>97</v>
      </c>
      <c r="B30" s="44" t="s">
        <v>98</v>
      </c>
      <c r="C30" s="74">
        <v>1</v>
      </c>
      <c r="D30" s="75">
        <v>1</v>
      </c>
      <c r="E30" s="31">
        <f t="shared" si="1"/>
        <v>2</v>
      </c>
      <c r="F30" s="82"/>
      <c r="G30" s="136">
        <f t="shared" si="2"/>
        <v>2</v>
      </c>
      <c r="H30" s="75">
        <v>1</v>
      </c>
      <c r="I30" s="75">
        <v>1</v>
      </c>
      <c r="J30" s="83">
        <v>1</v>
      </c>
      <c r="K30" s="82">
        <v>1</v>
      </c>
      <c r="L30" s="67">
        <f t="shared" si="0"/>
        <v>0</v>
      </c>
      <c r="M30" s="91">
        <v>1</v>
      </c>
      <c r="N30" s="92"/>
      <c r="O30" s="93"/>
      <c r="P30" s="91" t="s">
        <v>70</v>
      </c>
      <c r="Q30" s="93" t="s">
        <v>70</v>
      </c>
      <c r="R30" s="91" t="s">
        <v>70</v>
      </c>
      <c r="S30" s="92" t="s">
        <v>70</v>
      </c>
      <c r="T30" s="92" t="s">
        <v>70</v>
      </c>
      <c r="U30" s="92" t="s">
        <v>70</v>
      </c>
      <c r="V30" s="92" t="s">
        <v>70</v>
      </c>
      <c r="W30" s="92" t="s">
        <v>70</v>
      </c>
      <c r="X30" s="92" t="s">
        <v>70</v>
      </c>
      <c r="Y30" s="92" t="s">
        <v>70</v>
      </c>
      <c r="Z30" s="93" t="s">
        <v>70</v>
      </c>
      <c r="AA30" s="94" t="s">
        <v>70</v>
      </c>
    </row>
    <row r="31" spans="1:27" ht="15.75" customHeight="1">
      <c r="A31" s="47" t="s">
        <v>102</v>
      </c>
      <c r="B31" s="44" t="s">
        <v>32</v>
      </c>
      <c r="C31" s="72"/>
      <c r="D31" s="73"/>
      <c r="E31" s="30">
        <f t="shared" si="1"/>
        <v>0</v>
      </c>
      <c r="F31" s="80"/>
      <c r="G31" s="136">
        <f t="shared" si="2"/>
        <v>0</v>
      </c>
      <c r="H31" s="73"/>
      <c r="I31" s="73"/>
      <c r="J31" s="81"/>
      <c r="K31" s="80"/>
      <c r="L31" s="67">
        <f t="shared" si="0"/>
        <v>0</v>
      </c>
      <c r="M31" s="88" t="s">
        <v>70</v>
      </c>
      <c r="N31" s="55"/>
      <c r="O31" s="89"/>
      <c r="P31" s="88" t="s">
        <v>70</v>
      </c>
      <c r="Q31" s="89" t="s">
        <v>70</v>
      </c>
      <c r="R31" s="88" t="s">
        <v>70</v>
      </c>
      <c r="S31" s="55" t="s">
        <v>70</v>
      </c>
      <c r="T31" s="55" t="s">
        <v>70</v>
      </c>
      <c r="U31" s="55" t="s">
        <v>70</v>
      </c>
      <c r="V31" s="55" t="s">
        <v>70</v>
      </c>
      <c r="W31" s="55" t="s">
        <v>70</v>
      </c>
      <c r="X31" s="55" t="s">
        <v>70</v>
      </c>
      <c r="Y31" s="55" t="s">
        <v>70</v>
      </c>
      <c r="Z31" s="89" t="s">
        <v>70</v>
      </c>
      <c r="AA31" s="90" t="s">
        <v>70</v>
      </c>
    </row>
    <row r="32" spans="1:27" ht="12.75" customHeight="1">
      <c r="A32" s="43" t="s">
        <v>94</v>
      </c>
      <c r="B32" s="46" t="s">
        <v>33</v>
      </c>
      <c r="C32" s="72"/>
      <c r="D32" s="73">
        <v>1</v>
      </c>
      <c r="E32" s="30">
        <f t="shared" si="1"/>
        <v>1</v>
      </c>
      <c r="F32" s="80"/>
      <c r="G32" s="136">
        <f t="shared" si="2"/>
        <v>0</v>
      </c>
      <c r="H32" s="73">
        <v>0</v>
      </c>
      <c r="I32" s="73">
        <v>0</v>
      </c>
      <c r="J32" s="81"/>
      <c r="K32" s="80"/>
      <c r="L32" s="67">
        <f t="shared" si="0"/>
        <v>1</v>
      </c>
      <c r="M32" s="88" t="s">
        <v>70</v>
      </c>
      <c r="N32" s="55"/>
      <c r="O32" s="89"/>
      <c r="P32" s="88" t="s">
        <v>70</v>
      </c>
      <c r="Q32" s="89" t="s">
        <v>70</v>
      </c>
      <c r="R32" s="88" t="s">
        <v>70</v>
      </c>
      <c r="S32" s="55" t="s">
        <v>70</v>
      </c>
      <c r="T32" s="55" t="s">
        <v>70</v>
      </c>
      <c r="U32" s="55" t="s">
        <v>70</v>
      </c>
      <c r="V32" s="55" t="s">
        <v>70</v>
      </c>
      <c r="W32" s="55" t="s">
        <v>70</v>
      </c>
      <c r="X32" s="55" t="s">
        <v>70</v>
      </c>
      <c r="Y32" s="55" t="s">
        <v>70</v>
      </c>
      <c r="Z32" s="89" t="s">
        <v>70</v>
      </c>
      <c r="AA32" s="90" t="s">
        <v>70</v>
      </c>
    </row>
    <row r="33" spans="1:27" ht="14.25" customHeight="1">
      <c r="A33" s="43" t="s">
        <v>186</v>
      </c>
      <c r="B33" s="44" t="s">
        <v>34</v>
      </c>
      <c r="C33" s="76"/>
      <c r="D33" s="77"/>
      <c r="E33" s="32">
        <f t="shared" si="1"/>
        <v>0</v>
      </c>
      <c r="F33" s="84"/>
      <c r="G33" s="136">
        <f t="shared" si="2"/>
        <v>0</v>
      </c>
      <c r="H33" s="77"/>
      <c r="I33" s="77"/>
      <c r="J33" s="85"/>
      <c r="K33" s="84"/>
      <c r="L33" s="67">
        <f t="shared" si="0"/>
        <v>0</v>
      </c>
      <c r="M33" s="88" t="s">
        <v>70</v>
      </c>
      <c r="N33" s="55"/>
      <c r="O33" s="89"/>
      <c r="P33" s="88" t="s">
        <v>70</v>
      </c>
      <c r="Q33" s="89" t="s">
        <v>70</v>
      </c>
      <c r="R33" s="88" t="s">
        <v>70</v>
      </c>
      <c r="S33" s="55" t="s">
        <v>70</v>
      </c>
      <c r="T33" s="55" t="s">
        <v>70</v>
      </c>
      <c r="U33" s="55" t="s">
        <v>70</v>
      </c>
      <c r="V33" s="55" t="s">
        <v>70</v>
      </c>
      <c r="W33" s="55" t="s">
        <v>70</v>
      </c>
      <c r="X33" s="55" t="s">
        <v>70</v>
      </c>
      <c r="Y33" s="55" t="s">
        <v>70</v>
      </c>
      <c r="Z33" s="89" t="s">
        <v>70</v>
      </c>
      <c r="AA33" s="90" t="s">
        <v>70</v>
      </c>
    </row>
    <row r="34" spans="1:27" ht="15" customHeight="1">
      <c r="A34" s="43" t="s">
        <v>99</v>
      </c>
      <c r="B34" s="44" t="s">
        <v>35</v>
      </c>
      <c r="C34" s="72"/>
      <c r="D34" s="73"/>
      <c r="E34" s="30">
        <f t="shared" si="1"/>
        <v>0</v>
      </c>
      <c r="F34" s="80"/>
      <c r="G34" s="136">
        <f t="shared" si="2"/>
        <v>0</v>
      </c>
      <c r="H34" s="73"/>
      <c r="I34" s="73"/>
      <c r="J34" s="81"/>
      <c r="K34" s="80"/>
      <c r="L34" s="67">
        <f t="shared" si="0"/>
        <v>0</v>
      </c>
      <c r="M34" s="88" t="s">
        <v>70</v>
      </c>
      <c r="N34" s="55"/>
      <c r="O34" s="89"/>
      <c r="P34" s="88" t="s">
        <v>70</v>
      </c>
      <c r="Q34" s="89" t="s">
        <v>70</v>
      </c>
      <c r="R34" s="88" t="s">
        <v>70</v>
      </c>
      <c r="S34" s="55" t="s">
        <v>70</v>
      </c>
      <c r="T34" s="55" t="s">
        <v>70</v>
      </c>
      <c r="U34" s="55" t="s">
        <v>70</v>
      </c>
      <c r="V34" s="55" t="s">
        <v>70</v>
      </c>
      <c r="W34" s="55" t="s">
        <v>70</v>
      </c>
      <c r="X34" s="55" t="s">
        <v>70</v>
      </c>
      <c r="Y34" s="55" t="s">
        <v>70</v>
      </c>
      <c r="Z34" s="89" t="s">
        <v>70</v>
      </c>
      <c r="AA34" s="90" t="s">
        <v>70</v>
      </c>
    </row>
    <row r="35" spans="1:27" ht="13.5" customHeight="1">
      <c r="A35" s="43" t="s">
        <v>190</v>
      </c>
      <c r="B35" s="44" t="s">
        <v>36</v>
      </c>
      <c r="C35" s="72"/>
      <c r="D35" s="73">
        <v>1</v>
      </c>
      <c r="E35" s="30">
        <f t="shared" si="1"/>
        <v>1</v>
      </c>
      <c r="F35" s="80"/>
      <c r="G35" s="136">
        <f t="shared" si="2"/>
        <v>0</v>
      </c>
      <c r="H35" s="73">
        <v>0</v>
      </c>
      <c r="I35" s="73">
        <v>0</v>
      </c>
      <c r="J35" s="81"/>
      <c r="K35" s="80"/>
      <c r="L35" s="67">
        <f t="shared" si="0"/>
        <v>1</v>
      </c>
      <c r="M35" s="88" t="s">
        <v>70</v>
      </c>
      <c r="N35" s="55"/>
      <c r="O35" s="89"/>
      <c r="P35" s="88" t="s">
        <v>70</v>
      </c>
      <c r="Q35" s="89" t="s">
        <v>70</v>
      </c>
      <c r="R35" s="88" t="s">
        <v>70</v>
      </c>
      <c r="S35" s="55" t="s">
        <v>70</v>
      </c>
      <c r="T35" s="55" t="s">
        <v>70</v>
      </c>
      <c r="U35" s="55" t="s">
        <v>70</v>
      </c>
      <c r="V35" s="55" t="s">
        <v>70</v>
      </c>
      <c r="W35" s="55" t="s">
        <v>70</v>
      </c>
      <c r="X35" s="55" t="s">
        <v>70</v>
      </c>
      <c r="Y35" s="55" t="s">
        <v>70</v>
      </c>
      <c r="Z35" s="89" t="s">
        <v>70</v>
      </c>
      <c r="AA35" s="90" t="s">
        <v>70</v>
      </c>
    </row>
    <row r="36" spans="1:27" ht="14.25" customHeight="1">
      <c r="A36" s="43" t="s">
        <v>103</v>
      </c>
      <c r="B36" s="46" t="s">
        <v>37</v>
      </c>
      <c r="C36" s="72"/>
      <c r="D36" s="73">
        <v>3</v>
      </c>
      <c r="E36" s="30">
        <f t="shared" si="1"/>
        <v>3</v>
      </c>
      <c r="F36" s="80"/>
      <c r="G36" s="136">
        <f t="shared" si="2"/>
        <v>3</v>
      </c>
      <c r="H36" s="73">
        <v>1</v>
      </c>
      <c r="I36" s="73">
        <v>2</v>
      </c>
      <c r="J36" s="81">
        <v>1</v>
      </c>
      <c r="K36" s="80">
        <v>3</v>
      </c>
      <c r="L36" s="67">
        <f t="shared" si="0"/>
        <v>0</v>
      </c>
      <c r="M36" s="88">
        <v>1</v>
      </c>
      <c r="N36" s="55"/>
      <c r="O36" s="89"/>
      <c r="P36" s="88">
        <v>2</v>
      </c>
      <c r="Q36" s="89">
        <v>1</v>
      </c>
      <c r="R36" s="88">
        <v>1</v>
      </c>
      <c r="S36" s="55" t="s">
        <v>70</v>
      </c>
      <c r="T36" s="55">
        <v>1</v>
      </c>
      <c r="U36" s="55" t="s">
        <v>70</v>
      </c>
      <c r="V36" s="55" t="s">
        <v>70</v>
      </c>
      <c r="W36" s="55" t="s">
        <v>70</v>
      </c>
      <c r="X36" s="55" t="s">
        <v>70</v>
      </c>
      <c r="Y36" s="55" t="s">
        <v>70</v>
      </c>
      <c r="Z36" s="89" t="s">
        <v>70</v>
      </c>
      <c r="AA36" s="90" t="s">
        <v>70</v>
      </c>
    </row>
    <row r="37" spans="1:27" ht="14.25" customHeight="1">
      <c r="A37" s="43" t="s">
        <v>195</v>
      </c>
      <c r="B37" s="44" t="s">
        <v>191</v>
      </c>
      <c r="C37" s="72"/>
      <c r="D37" s="73">
        <v>3</v>
      </c>
      <c r="E37" s="30">
        <f t="shared" si="1"/>
        <v>3</v>
      </c>
      <c r="F37" s="80"/>
      <c r="G37" s="136">
        <f t="shared" si="2"/>
        <v>3</v>
      </c>
      <c r="H37" s="73">
        <v>1</v>
      </c>
      <c r="I37" s="73">
        <v>2</v>
      </c>
      <c r="J37" s="81">
        <v>1</v>
      </c>
      <c r="K37" s="80">
        <v>3</v>
      </c>
      <c r="L37" s="67">
        <f t="shared" si="0"/>
        <v>0</v>
      </c>
      <c r="M37" s="88">
        <v>1</v>
      </c>
      <c r="N37" s="55"/>
      <c r="O37" s="89"/>
      <c r="P37" s="88"/>
      <c r="Q37" s="89"/>
      <c r="R37" s="88"/>
      <c r="S37" s="55"/>
      <c r="T37" s="55"/>
      <c r="U37" s="55"/>
      <c r="V37" s="55"/>
      <c r="W37" s="55"/>
      <c r="X37" s="55"/>
      <c r="Y37" s="55"/>
      <c r="Z37" s="89"/>
      <c r="AA37" s="90"/>
    </row>
    <row r="38" spans="1:27" ht="14.25" customHeight="1">
      <c r="A38" s="43" t="s">
        <v>198</v>
      </c>
      <c r="B38" s="44" t="s">
        <v>192</v>
      </c>
      <c r="C38" s="72"/>
      <c r="D38" s="73"/>
      <c r="E38" s="30">
        <f t="shared" si="1"/>
        <v>0</v>
      </c>
      <c r="F38" s="80"/>
      <c r="G38" s="136">
        <f t="shared" si="2"/>
        <v>0</v>
      </c>
      <c r="H38" s="73"/>
      <c r="I38" s="73"/>
      <c r="J38" s="81"/>
      <c r="K38" s="80"/>
      <c r="L38" s="67">
        <f t="shared" si="0"/>
        <v>0</v>
      </c>
      <c r="M38" s="88"/>
      <c r="N38" s="55"/>
      <c r="O38" s="89"/>
      <c r="P38" s="88"/>
      <c r="Q38" s="89"/>
      <c r="R38" s="88"/>
      <c r="S38" s="55"/>
      <c r="T38" s="55"/>
      <c r="U38" s="55"/>
      <c r="V38" s="55"/>
      <c r="W38" s="55"/>
      <c r="X38" s="55"/>
      <c r="Y38" s="55"/>
      <c r="Z38" s="89"/>
      <c r="AA38" s="90"/>
    </row>
    <row r="39" spans="1:27" ht="14.25" customHeight="1">
      <c r="A39" s="43" t="s">
        <v>199</v>
      </c>
      <c r="B39" s="44" t="s">
        <v>193</v>
      </c>
      <c r="C39" s="72"/>
      <c r="D39" s="73"/>
      <c r="E39" s="30">
        <f t="shared" si="1"/>
        <v>0</v>
      </c>
      <c r="F39" s="80"/>
      <c r="G39" s="136">
        <f t="shared" si="2"/>
        <v>0</v>
      </c>
      <c r="H39" s="73"/>
      <c r="I39" s="73"/>
      <c r="J39" s="81"/>
      <c r="K39" s="80"/>
      <c r="L39" s="67">
        <f t="shared" si="0"/>
        <v>0</v>
      </c>
      <c r="M39" s="88"/>
      <c r="N39" s="55"/>
      <c r="O39" s="89"/>
      <c r="P39" s="88"/>
      <c r="Q39" s="89"/>
      <c r="R39" s="88"/>
      <c r="S39" s="55"/>
      <c r="T39" s="55"/>
      <c r="U39" s="55"/>
      <c r="V39" s="55"/>
      <c r="W39" s="55"/>
      <c r="X39" s="55"/>
      <c r="Y39" s="55"/>
      <c r="Z39" s="89"/>
      <c r="AA39" s="90"/>
    </row>
    <row r="40" spans="1:27" ht="14.25" customHeight="1">
      <c r="A40" s="43" t="s">
        <v>200</v>
      </c>
      <c r="B40" s="44" t="s">
        <v>194</v>
      </c>
      <c r="C40" s="72"/>
      <c r="D40" s="73"/>
      <c r="E40" s="30">
        <f t="shared" si="1"/>
        <v>0</v>
      </c>
      <c r="F40" s="80"/>
      <c r="G40" s="136">
        <f t="shared" si="2"/>
        <v>0</v>
      </c>
      <c r="H40" s="73"/>
      <c r="I40" s="73"/>
      <c r="J40" s="81"/>
      <c r="K40" s="80"/>
      <c r="L40" s="67">
        <f t="shared" si="0"/>
        <v>0</v>
      </c>
      <c r="M40" s="88"/>
      <c r="N40" s="55"/>
      <c r="O40" s="89"/>
      <c r="P40" s="88"/>
      <c r="Q40" s="89"/>
      <c r="R40" s="88"/>
      <c r="S40" s="55"/>
      <c r="T40" s="55"/>
      <c r="U40" s="55"/>
      <c r="V40" s="55"/>
      <c r="W40" s="55"/>
      <c r="X40" s="55"/>
      <c r="Y40" s="55"/>
      <c r="Z40" s="89"/>
      <c r="AA40" s="90"/>
    </row>
    <row r="41" spans="1:27" ht="14.25" customHeight="1">
      <c r="A41" s="43" t="s">
        <v>185</v>
      </c>
      <c r="B41" s="46" t="s">
        <v>38</v>
      </c>
      <c r="C41" s="72"/>
      <c r="D41" s="73"/>
      <c r="E41" s="30">
        <f t="shared" si="1"/>
        <v>0</v>
      </c>
      <c r="F41" s="80"/>
      <c r="G41" s="136">
        <f t="shared" si="2"/>
        <v>0</v>
      </c>
      <c r="H41" s="73"/>
      <c r="I41" s="73"/>
      <c r="J41" s="81"/>
      <c r="K41" s="80"/>
      <c r="L41" s="67">
        <f t="shared" si="0"/>
        <v>0</v>
      </c>
      <c r="M41" s="88"/>
      <c r="N41" s="55"/>
      <c r="O41" s="89"/>
      <c r="P41" s="88"/>
      <c r="Q41" s="89"/>
      <c r="R41" s="88"/>
      <c r="S41" s="55"/>
      <c r="T41" s="55"/>
      <c r="U41" s="55"/>
      <c r="V41" s="55"/>
      <c r="W41" s="55"/>
      <c r="X41" s="55"/>
      <c r="Y41" s="55"/>
      <c r="Z41" s="89"/>
      <c r="AA41" s="90"/>
    </row>
    <row r="42" spans="1:27" ht="15" customHeight="1">
      <c r="A42" s="43" t="s">
        <v>100</v>
      </c>
      <c r="B42" s="46" t="s">
        <v>184</v>
      </c>
      <c r="C42" s="72"/>
      <c r="D42" s="73"/>
      <c r="E42" s="30">
        <f t="shared" si="1"/>
        <v>0</v>
      </c>
      <c r="F42" s="80"/>
      <c r="G42" s="136">
        <f t="shared" si="2"/>
        <v>0</v>
      </c>
      <c r="H42" s="73"/>
      <c r="I42" s="73"/>
      <c r="J42" s="81"/>
      <c r="K42" s="80"/>
      <c r="L42" s="67">
        <f t="shared" si="0"/>
        <v>0</v>
      </c>
      <c r="M42" s="88" t="s">
        <v>70</v>
      </c>
      <c r="N42" s="55"/>
      <c r="O42" s="89"/>
      <c r="P42" s="88" t="s">
        <v>70</v>
      </c>
      <c r="Q42" s="89" t="s">
        <v>70</v>
      </c>
      <c r="R42" s="88" t="s">
        <v>70</v>
      </c>
      <c r="S42" s="55" t="s">
        <v>70</v>
      </c>
      <c r="T42" s="55" t="s">
        <v>70</v>
      </c>
      <c r="U42" s="55" t="s">
        <v>70</v>
      </c>
      <c r="V42" s="55" t="s">
        <v>70</v>
      </c>
      <c r="W42" s="55" t="s">
        <v>70</v>
      </c>
      <c r="X42" s="55" t="s">
        <v>70</v>
      </c>
      <c r="Y42" s="55" t="s">
        <v>70</v>
      </c>
      <c r="Z42" s="89" t="s">
        <v>70</v>
      </c>
      <c r="AA42" s="90" t="s">
        <v>70</v>
      </c>
    </row>
    <row r="43" spans="1:27" ht="14.25" customHeight="1">
      <c r="A43" s="43" t="s">
        <v>95</v>
      </c>
      <c r="B43" s="46" t="s">
        <v>83</v>
      </c>
      <c r="C43" s="72">
        <v>39</v>
      </c>
      <c r="D43" s="73">
        <v>122</v>
      </c>
      <c r="E43" s="30">
        <f t="shared" si="1"/>
        <v>161</v>
      </c>
      <c r="F43" s="80"/>
      <c r="G43" s="136">
        <f t="shared" si="2"/>
        <v>117</v>
      </c>
      <c r="H43" s="73">
        <v>19</v>
      </c>
      <c r="I43" s="73">
        <v>98</v>
      </c>
      <c r="J43" s="81">
        <v>36</v>
      </c>
      <c r="K43" s="80">
        <v>101</v>
      </c>
      <c r="L43" s="67">
        <f t="shared" si="0"/>
        <v>44</v>
      </c>
      <c r="M43" s="88">
        <v>33</v>
      </c>
      <c r="N43" s="55">
        <v>7</v>
      </c>
      <c r="O43" s="89">
        <v>1</v>
      </c>
      <c r="P43" s="88">
        <v>246</v>
      </c>
      <c r="Q43" s="89">
        <v>11</v>
      </c>
      <c r="R43" s="88">
        <v>142</v>
      </c>
      <c r="S43" s="55" t="s">
        <v>70</v>
      </c>
      <c r="T43" s="55">
        <v>116</v>
      </c>
      <c r="U43" s="55">
        <v>55</v>
      </c>
      <c r="V43" s="55">
        <v>23</v>
      </c>
      <c r="W43" s="55" t="s">
        <v>70</v>
      </c>
      <c r="X43" s="55" t="s">
        <v>70</v>
      </c>
      <c r="Y43" s="55" t="s">
        <v>70</v>
      </c>
      <c r="Z43" s="89">
        <v>3</v>
      </c>
      <c r="AA43" s="90">
        <v>97</v>
      </c>
    </row>
    <row r="44" spans="1:27" ht="12.75" customHeight="1">
      <c r="A44" s="43" t="s">
        <v>196</v>
      </c>
      <c r="B44" s="44" t="s">
        <v>84</v>
      </c>
      <c r="C44" s="76">
        <v>39</v>
      </c>
      <c r="D44" s="77">
        <v>122</v>
      </c>
      <c r="E44" s="32">
        <f t="shared" si="1"/>
        <v>161</v>
      </c>
      <c r="F44" s="84"/>
      <c r="G44" s="136">
        <f t="shared" si="2"/>
        <v>117</v>
      </c>
      <c r="H44" s="77">
        <v>19</v>
      </c>
      <c r="I44" s="77">
        <v>98</v>
      </c>
      <c r="J44" s="85">
        <v>36</v>
      </c>
      <c r="K44" s="84">
        <v>101</v>
      </c>
      <c r="L44" s="67">
        <f t="shared" si="0"/>
        <v>44</v>
      </c>
      <c r="M44" s="88">
        <v>33</v>
      </c>
      <c r="N44" s="55">
        <v>7</v>
      </c>
      <c r="O44" s="89">
        <v>1</v>
      </c>
      <c r="P44" s="88">
        <v>246</v>
      </c>
      <c r="Q44" s="89">
        <v>11</v>
      </c>
      <c r="R44" s="88">
        <v>142</v>
      </c>
      <c r="S44" s="55" t="s">
        <v>70</v>
      </c>
      <c r="T44" s="55">
        <v>116</v>
      </c>
      <c r="U44" s="55">
        <v>55</v>
      </c>
      <c r="V44" s="55">
        <v>23</v>
      </c>
      <c r="W44" s="55" t="s">
        <v>70</v>
      </c>
      <c r="X44" s="55" t="s">
        <v>70</v>
      </c>
      <c r="Y44" s="55" t="s">
        <v>70</v>
      </c>
      <c r="Z44" s="89">
        <v>3</v>
      </c>
      <c r="AA44" s="90">
        <v>97</v>
      </c>
    </row>
    <row r="45" spans="1:27" ht="12.75">
      <c r="A45" s="45" t="s">
        <v>39</v>
      </c>
      <c r="B45" s="46" t="s">
        <v>40</v>
      </c>
      <c r="C45" s="72">
        <v>4</v>
      </c>
      <c r="D45" s="73">
        <v>11</v>
      </c>
      <c r="E45" s="30">
        <f t="shared" si="1"/>
        <v>15</v>
      </c>
      <c r="F45" s="80"/>
      <c r="G45" s="136">
        <f t="shared" si="2"/>
        <v>12</v>
      </c>
      <c r="H45" s="73">
        <v>0</v>
      </c>
      <c r="I45" s="73">
        <v>12</v>
      </c>
      <c r="J45" s="81">
        <v>7</v>
      </c>
      <c r="K45" s="80">
        <v>11</v>
      </c>
      <c r="L45" s="67">
        <f t="shared" si="0"/>
        <v>3</v>
      </c>
      <c r="M45" s="88">
        <v>2</v>
      </c>
      <c r="N45" s="55"/>
      <c r="O45" s="89"/>
      <c r="P45" s="88">
        <v>14</v>
      </c>
      <c r="Q45" s="89">
        <v>0</v>
      </c>
      <c r="R45" s="88">
        <v>11</v>
      </c>
      <c r="S45" s="55" t="s">
        <v>70</v>
      </c>
      <c r="T45" s="55">
        <v>10</v>
      </c>
      <c r="U45" s="55">
        <v>8</v>
      </c>
      <c r="V45" s="55">
        <v>1</v>
      </c>
      <c r="W45" s="55" t="s">
        <v>70</v>
      </c>
      <c r="X45" s="55" t="s">
        <v>70</v>
      </c>
      <c r="Y45" s="55" t="s">
        <v>70</v>
      </c>
      <c r="Z45" s="89" t="s">
        <v>70</v>
      </c>
      <c r="AA45" s="90">
        <v>10</v>
      </c>
    </row>
    <row r="46" spans="1:27" ht="12.75">
      <c r="A46" s="45" t="s">
        <v>80</v>
      </c>
      <c r="B46" s="44" t="s">
        <v>41</v>
      </c>
      <c r="C46" s="72"/>
      <c r="D46" s="73"/>
      <c r="E46" s="30">
        <f t="shared" si="1"/>
        <v>0</v>
      </c>
      <c r="F46" s="80"/>
      <c r="G46" s="136">
        <f t="shared" si="2"/>
        <v>0</v>
      </c>
      <c r="H46" s="73"/>
      <c r="I46" s="73"/>
      <c r="J46" s="81"/>
      <c r="K46" s="80"/>
      <c r="L46" s="67">
        <f t="shared" si="0"/>
        <v>0</v>
      </c>
      <c r="M46" s="88" t="s">
        <v>70</v>
      </c>
      <c r="N46" s="55"/>
      <c r="O46" s="89"/>
      <c r="P46" s="88" t="s">
        <v>70</v>
      </c>
      <c r="Q46" s="89" t="s">
        <v>70</v>
      </c>
      <c r="R46" s="88" t="s">
        <v>70</v>
      </c>
      <c r="S46" s="55" t="s">
        <v>70</v>
      </c>
      <c r="T46" s="55" t="s">
        <v>70</v>
      </c>
      <c r="U46" s="55" t="s">
        <v>70</v>
      </c>
      <c r="V46" s="55" t="s">
        <v>70</v>
      </c>
      <c r="W46" s="55" t="s">
        <v>70</v>
      </c>
      <c r="X46" s="55" t="s">
        <v>70</v>
      </c>
      <c r="Y46" s="55" t="s">
        <v>70</v>
      </c>
      <c r="Z46" s="89" t="s">
        <v>70</v>
      </c>
      <c r="AA46" s="90" t="s">
        <v>70</v>
      </c>
    </row>
    <row r="47" spans="1:27" ht="14.25" customHeight="1">
      <c r="A47" s="43" t="s">
        <v>42</v>
      </c>
      <c r="B47" s="44" t="s">
        <v>43</v>
      </c>
      <c r="C47" s="72">
        <v>1</v>
      </c>
      <c r="D47" s="73">
        <v>4</v>
      </c>
      <c r="E47" s="30">
        <f t="shared" si="1"/>
        <v>5</v>
      </c>
      <c r="F47" s="80"/>
      <c r="G47" s="136">
        <f t="shared" si="2"/>
        <v>4</v>
      </c>
      <c r="H47" s="73"/>
      <c r="I47" s="73">
        <v>4</v>
      </c>
      <c r="J47" s="81">
        <v>4</v>
      </c>
      <c r="K47" s="80">
        <v>4</v>
      </c>
      <c r="L47" s="67">
        <f t="shared" si="0"/>
        <v>1</v>
      </c>
      <c r="M47" s="88" t="s">
        <v>70</v>
      </c>
      <c r="N47" s="55"/>
      <c r="O47" s="89"/>
      <c r="P47" s="88">
        <v>3</v>
      </c>
      <c r="Q47" s="89" t="s">
        <v>70</v>
      </c>
      <c r="R47" s="88">
        <v>3</v>
      </c>
      <c r="S47" s="55" t="s">
        <v>70</v>
      </c>
      <c r="T47" s="55">
        <v>2</v>
      </c>
      <c r="U47" s="55" t="s">
        <v>70</v>
      </c>
      <c r="V47" s="55">
        <v>1</v>
      </c>
      <c r="W47" s="55" t="s">
        <v>70</v>
      </c>
      <c r="X47" s="55" t="s">
        <v>70</v>
      </c>
      <c r="Y47" s="55" t="s">
        <v>70</v>
      </c>
      <c r="Z47" s="89" t="s">
        <v>70</v>
      </c>
      <c r="AA47" s="90">
        <v>2</v>
      </c>
    </row>
    <row r="48" spans="1:28" ht="13.5" customHeight="1">
      <c r="A48" s="43" t="s">
        <v>105</v>
      </c>
      <c r="B48" s="44" t="s">
        <v>44</v>
      </c>
      <c r="C48" s="72"/>
      <c r="D48" s="73"/>
      <c r="E48" s="30">
        <f t="shared" si="1"/>
        <v>0</v>
      </c>
      <c r="F48" s="80"/>
      <c r="G48" s="136">
        <f t="shared" si="2"/>
        <v>0</v>
      </c>
      <c r="H48" s="73"/>
      <c r="I48" s="73"/>
      <c r="J48" s="81"/>
      <c r="K48" s="80"/>
      <c r="L48" s="67">
        <f t="shared" si="0"/>
        <v>0</v>
      </c>
      <c r="M48" s="88" t="s">
        <v>70</v>
      </c>
      <c r="N48" s="55"/>
      <c r="O48" s="89"/>
      <c r="P48" s="88" t="s">
        <v>70</v>
      </c>
      <c r="Q48" s="89" t="s">
        <v>70</v>
      </c>
      <c r="R48" s="88" t="s">
        <v>70</v>
      </c>
      <c r="S48" s="55" t="s">
        <v>70</v>
      </c>
      <c r="T48" s="55" t="s">
        <v>70</v>
      </c>
      <c r="U48" s="55" t="s">
        <v>70</v>
      </c>
      <c r="V48" s="55" t="s">
        <v>70</v>
      </c>
      <c r="W48" s="55" t="s">
        <v>70</v>
      </c>
      <c r="X48" s="55" t="s">
        <v>70</v>
      </c>
      <c r="Y48" s="55" t="s">
        <v>70</v>
      </c>
      <c r="Z48" s="89" t="s">
        <v>70</v>
      </c>
      <c r="AA48" s="90" t="s">
        <v>70</v>
      </c>
      <c r="AB48" s="12" t="s">
        <v>70</v>
      </c>
    </row>
    <row r="49" spans="1:27" ht="12.75" customHeight="1">
      <c r="A49" s="43" t="s">
        <v>101</v>
      </c>
      <c r="B49" s="44" t="s">
        <v>45</v>
      </c>
      <c r="C49" s="72"/>
      <c r="D49" s="73">
        <v>1</v>
      </c>
      <c r="E49" s="30">
        <f t="shared" si="1"/>
        <v>1</v>
      </c>
      <c r="F49" s="80"/>
      <c r="G49" s="136">
        <f t="shared" si="2"/>
        <v>1</v>
      </c>
      <c r="H49" s="73"/>
      <c r="I49" s="73">
        <v>1</v>
      </c>
      <c r="J49" s="81"/>
      <c r="K49" s="80">
        <v>1</v>
      </c>
      <c r="L49" s="67">
        <f t="shared" si="0"/>
        <v>0</v>
      </c>
      <c r="M49" s="88" t="s">
        <v>70</v>
      </c>
      <c r="N49" s="55"/>
      <c r="O49" s="89"/>
      <c r="P49" s="88">
        <v>2</v>
      </c>
      <c r="Q49" s="89" t="s">
        <v>70</v>
      </c>
      <c r="R49" s="88" t="s">
        <v>70</v>
      </c>
      <c r="S49" s="55" t="s">
        <v>70</v>
      </c>
      <c r="T49" s="55" t="s">
        <v>70</v>
      </c>
      <c r="U49" s="55" t="s">
        <v>70</v>
      </c>
      <c r="V49" s="55" t="s">
        <v>70</v>
      </c>
      <c r="W49" s="55" t="s">
        <v>70</v>
      </c>
      <c r="X49" s="55" t="s">
        <v>70</v>
      </c>
      <c r="Y49" s="55" t="s">
        <v>70</v>
      </c>
      <c r="Z49" s="89" t="s">
        <v>70</v>
      </c>
      <c r="AA49" s="90" t="s">
        <v>70</v>
      </c>
    </row>
    <row r="50" spans="1:27" ht="12.75" customHeight="1">
      <c r="A50" s="43" t="s">
        <v>197</v>
      </c>
      <c r="B50" s="44" t="s">
        <v>46</v>
      </c>
      <c r="C50" s="76">
        <v>2</v>
      </c>
      <c r="D50" s="77">
        <v>6</v>
      </c>
      <c r="E50" s="32">
        <f t="shared" si="1"/>
        <v>8</v>
      </c>
      <c r="F50" s="84"/>
      <c r="G50" s="136">
        <f t="shared" si="2"/>
        <v>6</v>
      </c>
      <c r="H50" s="77"/>
      <c r="I50" s="77">
        <v>6</v>
      </c>
      <c r="J50" s="85">
        <v>3</v>
      </c>
      <c r="K50" s="84">
        <v>6</v>
      </c>
      <c r="L50" s="67">
        <f t="shared" si="0"/>
        <v>2</v>
      </c>
      <c r="M50" s="88" t="s">
        <v>70</v>
      </c>
      <c r="N50" s="55"/>
      <c r="O50" s="89"/>
      <c r="P50" s="88">
        <v>8</v>
      </c>
      <c r="Q50" s="89" t="s">
        <v>70</v>
      </c>
      <c r="R50" s="88">
        <v>8</v>
      </c>
      <c r="S50" s="55" t="s">
        <v>70</v>
      </c>
      <c r="T50" s="55">
        <v>8</v>
      </c>
      <c r="U50" s="55">
        <v>8</v>
      </c>
      <c r="V50" s="55" t="s">
        <v>70</v>
      </c>
      <c r="W50" s="55" t="s">
        <v>70</v>
      </c>
      <c r="X50" s="55" t="s">
        <v>70</v>
      </c>
      <c r="Y50" s="55" t="s">
        <v>70</v>
      </c>
      <c r="Z50" s="89" t="s">
        <v>70</v>
      </c>
      <c r="AA50" s="90">
        <v>8</v>
      </c>
    </row>
    <row r="51" spans="1:27" ht="12.75" customHeight="1">
      <c r="A51" s="43" t="s">
        <v>47</v>
      </c>
      <c r="B51" s="46" t="s">
        <v>48</v>
      </c>
      <c r="C51" s="72"/>
      <c r="D51" s="73"/>
      <c r="E51" s="30">
        <f t="shared" si="1"/>
        <v>0</v>
      </c>
      <c r="F51" s="80"/>
      <c r="G51" s="136">
        <f t="shared" si="2"/>
        <v>0</v>
      </c>
      <c r="H51" s="73"/>
      <c r="I51" s="73"/>
      <c r="J51" s="81"/>
      <c r="K51" s="80"/>
      <c r="L51" s="67">
        <f t="shared" si="0"/>
        <v>0</v>
      </c>
      <c r="M51" s="88" t="s">
        <v>70</v>
      </c>
      <c r="N51" s="55"/>
      <c r="O51" s="89"/>
      <c r="P51" s="88" t="s">
        <v>70</v>
      </c>
      <c r="Q51" s="89" t="s">
        <v>70</v>
      </c>
      <c r="R51" s="88" t="s">
        <v>70</v>
      </c>
      <c r="S51" s="55" t="s">
        <v>70</v>
      </c>
      <c r="T51" s="55" t="s">
        <v>70</v>
      </c>
      <c r="U51" s="55" t="s">
        <v>70</v>
      </c>
      <c r="V51" s="55" t="s">
        <v>70</v>
      </c>
      <c r="W51" s="55" t="s">
        <v>70</v>
      </c>
      <c r="X51" s="55" t="s">
        <v>70</v>
      </c>
      <c r="Y51" s="55" t="s">
        <v>70</v>
      </c>
      <c r="Z51" s="89" t="s">
        <v>70</v>
      </c>
      <c r="AA51" s="90" t="s">
        <v>70</v>
      </c>
    </row>
    <row r="52" spans="1:27" ht="12.75" customHeight="1">
      <c r="A52" s="43" t="s">
        <v>106</v>
      </c>
      <c r="B52" s="44" t="s">
        <v>49</v>
      </c>
      <c r="C52" s="72"/>
      <c r="D52" s="73"/>
      <c r="E52" s="30">
        <f>SUM($C52,$D52)</f>
        <v>0</v>
      </c>
      <c r="F52" s="80"/>
      <c r="G52" s="136">
        <f t="shared" si="2"/>
        <v>0</v>
      </c>
      <c r="H52" s="73"/>
      <c r="I52" s="73"/>
      <c r="J52" s="81"/>
      <c r="K52" s="80"/>
      <c r="L52" s="67">
        <f t="shared" si="0"/>
        <v>0</v>
      </c>
      <c r="M52" s="88" t="s">
        <v>70</v>
      </c>
      <c r="N52" s="55"/>
      <c r="O52" s="89"/>
      <c r="P52" s="88" t="s">
        <v>70</v>
      </c>
      <c r="Q52" s="89" t="s">
        <v>70</v>
      </c>
      <c r="R52" s="88" t="s">
        <v>70</v>
      </c>
      <c r="S52" s="55" t="s">
        <v>70</v>
      </c>
      <c r="T52" s="55" t="s">
        <v>70</v>
      </c>
      <c r="U52" s="55" t="s">
        <v>70</v>
      </c>
      <c r="V52" s="55" t="s">
        <v>70</v>
      </c>
      <c r="W52" s="55" t="s">
        <v>70</v>
      </c>
      <c r="X52" s="55" t="s">
        <v>70</v>
      </c>
      <c r="Y52" s="55" t="s">
        <v>70</v>
      </c>
      <c r="Z52" s="89" t="s">
        <v>70</v>
      </c>
      <c r="AA52" s="90" t="s">
        <v>70</v>
      </c>
    </row>
    <row r="53" spans="1:28" ht="12.75" customHeight="1" thickBot="1">
      <c r="A53" s="58" t="s">
        <v>128</v>
      </c>
      <c r="B53" s="59" t="s">
        <v>50</v>
      </c>
      <c r="C53" s="78"/>
      <c r="D53" s="79"/>
      <c r="E53" s="60">
        <f t="shared" si="1"/>
        <v>0</v>
      </c>
      <c r="F53" s="86"/>
      <c r="G53" s="136">
        <f t="shared" si="2"/>
        <v>0</v>
      </c>
      <c r="H53" s="79"/>
      <c r="I53" s="79"/>
      <c r="J53" s="87"/>
      <c r="K53" s="86"/>
      <c r="L53" s="67">
        <f t="shared" si="0"/>
        <v>0</v>
      </c>
      <c r="M53" s="95" t="s">
        <v>70</v>
      </c>
      <c r="N53" s="96"/>
      <c r="O53" s="97"/>
      <c r="P53" s="95" t="s">
        <v>70</v>
      </c>
      <c r="Q53" s="97" t="s">
        <v>70</v>
      </c>
      <c r="R53" s="95" t="s">
        <v>70</v>
      </c>
      <c r="S53" s="96" t="s">
        <v>70</v>
      </c>
      <c r="T53" s="96" t="s">
        <v>70</v>
      </c>
      <c r="U53" s="96" t="s">
        <v>70</v>
      </c>
      <c r="V53" s="96" t="s">
        <v>70</v>
      </c>
      <c r="W53" s="96" t="s">
        <v>70</v>
      </c>
      <c r="X53" s="96" t="s">
        <v>70</v>
      </c>
      <c r="Y53" s="96" t="s">
        <v>70</v>
      </c>
      <c r="Z53" s="97" t="s">
        <v>70</v>
      </c>
      <c r="AA53" s="98" t="s">
        <v>70</v>
      </c>
      <c r="AB53" s="12" t="s">
        <v>70</v>
      </c>
    </row>
    <row r="54" spans="1:27" ht="13.5" thickBot="1">
      <c r="A54" s="61" t="s">
        <v>51</v>
      </c>
      <c r="B54" s="62" t="s">
        <v>52</v>
      </c>
      <c r="C54" s="63">
        <f>SUM(C$14,C$16,C$23,C$29,C$32,C$36,C41,C$42,C$43,C$45,C$51,C$53)</f>
        <v>57</v>
      </c>
      <c r="D54" s="63">
        <f aca="true" t="shared" si="3" ref="D54:AA54">SUM(D$14,D$16,D$23,D$29,D$32,D$36,D41,D$42,D$43,D$45,D$51,D$53)</f>
        <v>171</v>
      </c>
      <c r="E54" s="63">
        <f t="shared" si="3"/>
        <v>228</v>
      </c>
      <c r="F54" s="63">
        <f t="shared" si="3"/>
        <v>0</v>
      </c>
      <c r="G54" s="63">
        <f t="shared" si="3"/>
        <v>164</v>
      </c>
      <c r="H54" s="63">
        <f t="shared" si="3"/>
        <v>35</v>
      </c>
      <c r="I54" s="63">
        <f t="shared" si="3"/>
        <v>129</v>
      </c>
      <c r="J54" s="63">
        <f t="shared" si="3"/>
        <v>51</v>
      </c>
      <c r="K54" s="63">
        <f t="shared" si="3"/>
        <v>131</v>
      </c>
      <c r="L54" s="63">
        <f t="shared" si="3"/>
        <v>64</v>
      </c>
      <c r="M54" s="63">
        <f t="shared" si="3"/>
        <v>54</v>
      </c>
      <c r="N54" s="63">
        <f t="shared" si="3"/>
        <v>9</v>
      </c>
      <c r="O54" s="63">
        <f t="shared" si="3"/>
        <v>2</v>
      </c>
      <c r="P54" s="63">
        <f t="shared" si="3"/>
        <v>302</v>
      </c>
      <c r="Q54" s="63">
        <f t="shared" si="3"/>
        <v>16</v>
      </c>
      <c r="R54" s="63">
        <f t="shared" si="3"/>
        <v>181</v>
      </c>
      <c r="S54" s="63">
        <f t="shared" si="3"/>
        <v>0</v>
      </c>
      <c r="T54" s="63">
        <f t="shared" si="3"/>
        <v>142</v>
      </c>
      <c r="U54" s="63">
        <f t="shared" si="3"/>
        <v>76</v>
      </c>
      <c r="V54" s="63">
        <f t="shared" si="3"/>
        <v>35</v>
      </c>
      <c r="W54" s="63">
        <f t="shared" si="3"/>
        <v>1</v>
      </c>
      <c r="X54" s="63">
        <f t="shared" si="3"/>
        <v>0</v>
      </c>
      <c r="Y54" s="63">
        <f t="shared" si="3"/>
        <v>0</v>
      </c>
      <c r="Z54" s="63">
        <f t="shared" si="3"/>
        <v>3</v>
      </c>
      <c r="AA54" s="141">
        <f t="shared" si="3"/>
        <v>113</v>
      </c>
    </row>
    <row r="55" spans="1:28" ht="12.75" customHeight="1">
      <c r="A55" s="153" t="s">
        <v>107</v>
      </c>
      <c r="B55" s="154" t="s">
        <v>53</v>
      </c>
      <c r="C55" s="155" t="s">
        <v>70</v>
      </c>
      <c r="D55" s="156" t="s">
        <v>70</v>
      </c>
      <c r="E55" s="157">
        <f>SUM($C55,$D55)</f>
        <v>0</v>
      </c>
      <c r="F55" s="158"/>
      <c r="G55" s="159">
        <f t="shared" si="2"/>
        <v>0</v>
      </c>
      <c r="H55" s="156"/>
      <c r="I55" s="156"/>
      <c r="J55" s="160"/>
      <c r="K55" s="161"/>
      <c r="L55" s="68">
        <f t="shared" si="0"/>
        <v>0</v>
      </c>
      <c r="M55" s="162" t="s">
        <v>70</v>
      </c>
      <c r="N55" s="163"/>
      <c r="O55" s="164"/>
      <c r="P55" s="165" t="s">
        <v>71</v>
      </c>
      <c r="Q55" s="166" t="s">
        <v>71</v>
      </c>
      <c r="R55" s="165" t="s">
        <v>71</v>
      </c>
      <c r="S55" s="167" t="s">
        <v>71</v>
      </c>
      <c r="T55" s="167" t="s">
        <v>71</v>
      </c>
      <c r="U55" s="167" t="s">
        <v>71</v>
      </c>
      <c r="V55" s="167" t="s">
        <v>71</v>
      </c>
      <c r="W55" s="167" t="s">
        <v>71</v>
      </c>
      <c r="X55" s="167" t="s">
        <v>71</v>
      </c>
      <c r="Y55" s="167" t="s">
        <v>71</v>
      </c>
      <c r="Z55" s="166" t="s">
        <v>71</v>
      </c>
      <c r="AA55" s="168" t="s">
        <v>71</v>
      </c>
      <c r="AB55" s="12" t="s">
        <v>70</v>
      </c>
    </row>
    <row r="56" spans="1:27" ht="12.75">
      <c r="A56" s="45" t="s">
        <v>54</v>
      </c>
      <c r="B56" s="44" t="s">
        <v>55</v>
      </c>
      <c r="C56" s="72" t="s">
        <v>70</v>
      </c>
      <c r="D56" s="73" t="s">
        <v>70</v>
      </c>
      <c r="E56" s="30">
        <f t="shared" si="1"/>
        <v>0</v>
      </c>
      <c r="F56" s="80"/>
      <c r="G56" s="136">
        <f t="shared" si="2"/>
        <v>0</v>
      </c>
      <c r="H56" s="73"/>
      <c r="I56" s="73"/>
      <c r="J56" s="81"/>
      <c r="K56" s="102"/>
      <c r="L56" s="67">
        <f t="shared" si="0"/>
        <v>0</v>
      </c>
      <c r="M56" s="88" t="s">
        <v>70</v>
      </c>
      <c r="N56" s="55"/>
      <c r="O56" s="89"/>
      <c r="P56" s="50" t="s">
        <v>71</v>
      </c>
      <c r="Q56" s="53" t="s">
        <v>71</v>
      </c>
      <c r="R56" s="50" t="s">
        <v>71</v>
      </c>
      <c r="S56" s="15" t="s">
        <v>71</v>
      </c>
      <c r="T56" s="15" t="s">
        <v>71</v>
      </c>
      <c r="U56" s="15" t="s">
        <v>71</v>
      </c>
      <c r="V56" s="15" t="s">
        <v>71</v>
      </c>
      <c r="W56" s="15" t="s">
        <v>71</v>
      </c>
      <c r="X56" s="15" t="s">
        <v>71</v>
      </c>
      <c r="Y56" s="15" t="s">
        <v>71</v>
      </c>
      <c r="Z56" s="53" t="s">
        <v>71</v>
      </c>
      <c r="AA56" s="54" t="s">
        <v>71</v>
      </c>
    </row>
    <row r="57" spans="1:27" ht="12.75">
      <c r="A57" s="45" t="s">
        <v>104</v>
      </c>
      <c r="B57" s="44" t="s">
        <v>56</v>
      </c>
      <c r="C57" s="72"/>
      <c r="D57" s="73"/>
      <c r="E57" s="30">
        <f t="shared" si="1"/>
        <v>0</v>
      </c>
      <c r="F57" s="80"/>
      <c r="G57" s="136">
        <f t="shared" si="2"/>
        <v>0</v>
      </c>
      <c r="H57" s="73"/>
      <c r="I57" s="73"/>
      <c r="J57" s="81"/>
      <c r="K57" s="102"/>
      <c r="L57" s="67">
        <f t="shared" si="0"/>
        <v>0</v>
      </c>
      <c r="M57" s="88" t="s">
        <v>70</v>
      </c>
      <c r="N57" s="55"/>
      <c r="O57" s="89"/>
      <c r="P57" s="50" t="s">
        <v>71</v>
      </c>
      <c r="Q57" s="53" t="s">
        <v>71</v>
      </c>
      <c r="R57" s="50" t="s">
        <v>71</v>
      </c>
      <c r="S57" s="15" t="s">
        <v>71</v>
      </c>
      <c r="T57" s="15" t="s">
        <v>71</v>
      </c>
      <c r="U57" s="15" t="s">
        <v>71</v>
      </c>
      <c r="V57" s="15" t="s">
        <v>71</v>
      </c>
      <c r="W57" s="15" t="s">
        <v>71</v>
      </c>
      <c r="X57" s="15" t="s">
        <v>71</v>
      </c>
      <c r="Y57" s="15" t="s">
        <v>71</v>
      </c>
      <c r="Z57" s="53" t="s">
        <v>71</v>
      </c>
      <c r="AA57" s="54" t="s">
        <v>71</v>
      </c>
    </row>
    <row r="58" spans="1:27" ht="12.75">
      <c r="A58" s="45" t="s">
        <v>81</v>
      </c>
      <c r="B58" s="44" t="s">
        <v>57</v>
      </c>
      <c r="C58" s="72">
        <v>0</v>
      </c>
      <c r="D58" s="73">
        <v>32</v>
      </c>
      <c r="E58" s="30">
        <f>SUM($C58,$D58)</f>
        <v>32</v>
      </c>
      <c r="F58" s="80"/>
      <c r="G58" s="136">
        <f t="shared" si="2"/>
        <v>30</v>
      </c>
      <c r="H58" s="73">
        <v>26</v>
      </c>
      <c r="I58" s="73">
        <v>4</v>
      </c>
      <c r="J58" s="81"/>
      <c r="K58" s="102">
        <v>30</v>
      </c>
      <c r="L58" s="67">
        <f>SUM(E58-G58)</f>
        <v>2</v>
      </c>
      <c r="M58" s="88" t="s">
        <v>70</v>
      </c>
      <c r="N58" s="55"/>
      <c r="O58" s="89"/>
      <c r="P58" s="50" t="s">
        <v>71</v>
      </c>
      <c r="Q58" s="53" t="s">
        <v>71</v>
      </c>
      <c r="R58" s="50" t="s">
        <v>71</v>
      </c>
      <c r="S58" s="15" t="s">
        <v>71</v>
      </c>
      <c r="T58" s="15" t="s">
        <v>71</v>
      </c>
      <c r="U58" s="15" t="s">
        <v>71</v>
      </c>
      <c r="V58" s="15" t="s">
        <v>71</v>
      </c>
      <c r="W58" s="15" t="s">
        <v>71</v>
      </c>
      <c r="X58" s="15" t="s">
        <v>71</v>
      </c>
      <c r="Y58" s="15" t="s">
        <v>71</v>
      </c>
      <c r="Z58" s="53" t="s">
        <v>71</v>
      </c>
      <c r="AA58" s="54" t="s">
        <v>71</v>
      </c>
    </row>
    <row r="59" spans="1:27" ht="12.75">
      <c r="A59" s="45" t="s">
        <v>82</v>
      </c>
      <c r="B59" s="44" t="s">
        <v>58</v>
      </c>
      <c r="C59" s="72" t="s">
        <v>70</v>
      </c>
      <c r="D59" s="73" t="s">
        <v>70</v>
      </c>
      <c r="E59" s="30">
        <f t="shared" si="1"/>
        <v>0</v>
      </c>
      <c r="F59" s="80"/>
      <c r="G59" s="136">
        <f t="shared" si="2"/>
        <v>0</v>
      </c>
      <c r="H59" s="73"/>
      <c r="I59" s="73"/>
      <c r="J59" s="81"/>
      <c r="K59" s="102"/>
      <c r="L59" s="67">
        <f t="shared" si="0"/>
        <v>0</v>
      </c>
      <c r="M59" s="88" t="s">
        <v>70</v>
      </c>
      <c r="N59" s="55"/>
      <c r="O59" s="89"/>
      <c r="P59" s="50" t="s">
        <v>71</v>
      </c>
      <c r="Q59" s="53" t="s">
        <v>71</v>
      </c>
      <c r="R59" s="50" t="s">
        <v>71</v>
      </c>
      <c r="S59" s="15" t="s">
        <v>71</v>
      </c>
      <c r="T59" s="15" t="s">
        <v>71</v>
      </c>
      <c r="U59" s="15" t="s">
        <v>71</v>
      </c>
      <c r="V59" s="15" t="s">
        <v>71</v>
      </c>
      <c r="W59" s="15" t="s">
        <v>71</v>
      </c>
      <c r="X59" s="15" t="s">
        <v>71</v>
      </c>
      <c r="Y59" s="15" t="s">
        <v>71</v>
      </c>
      <c r="Z59" s="53" t="s">
        <v>71</v>
      </c>
      <c r="AA59" s="54" t="s">
        <v>71</v>
      </c>
    </row>
    <row r="60" spans="1:28" ht="12.75">
      <c r="A60" s="144" t="s">
        <v>59</v>
      </c>
      <c r="B60" s="145" t="s">
        <v>60</v>
      </c>
      <c r="C60" s="78">
        <v>9</v>
      </c>
      <c r="D60" s="79">
        <v>1451</v>
      </c>
      <c r="E60" s="60">
        <f t="shared" si="1"/>
        <v>1460</v>
      </c>
      <c r="F60" s="86"/>
      <c r="G60" s="146">
        <f t="shared" si="2"/>
        <v>1424</v>
      </c>
      <c r="H60" s="79">
        <v>1397</v>
      </c>
      <c r="I60" s="79">
        <v>27</v>
      </c>
      <c r="J60" s="87"/>
      <c r="K60" s="147">
        <v>1424</v>
      </c>
      <c r="L60" s="148">
        <f t="shared" si="0"/>
        <v>36</v>
      </c>
      <c r="M60" s="95" t="s">
        <v>70</v>
      </c>
      <c r="N60" s="96"/>
      <c r="O60" s="97"/>
      <c r="P60" s="149" t="s">
        <v>71</v>
      </c>
      <c r="Q60" s="150" t="s">
        <v>71</v>
      </c>
      <c r="R60" s="149" t="s">
        <v>71</v>
      </c>
      <c r="S60" s="151" t="s">
        <v>71</v>
      </c>
      <c r="T60" s="151" t="s">
        <v>71</v>
      </c>
      <c r="U60" s="151" t="s">
        <v>71</v>
      </c>
      <c r="V60" s="151" t="s">
        <v>71</v>
      </c>
      <c r="W60" s="151" t="s">
        <v>71</v>
      </c>
      <c r="X60" s="151" t="s">
        <v>71</v>
      </c>
      <c r="Y60" s="151" t="s">
        <v>71</v>
      </c>
      <c r="Z60" s="150" t="s">
        <v>71</v>
      </c>
      <c r="AA60" s="152" t="s">
        <v>71</v>
      </c>
      <c r="AB60" s="12" t="s">
        <v>70</v>
      </c>
    </row>
    <row r="61" spans="1:27" ht="13.5" thickBot="1">
      <c r="A61" s="48" t="s">
        <v>202</v>
      </c>
      <c r="B61" s="49" t="s">
        <v>201</v>
      </c>
      <c r="C61" s="103"/>
      <c r="D61" s="104"/>
      <c r="E61" s="35">
        <f>SUM($C61,$D61)</f>
        <v>0</v>
      </c>
      <c r="F61" s="106"/>
      <c r="G61" s="142">
        <f>H61+I61</f>
        <v>0</v>
      </c>
      <c r="H61" s="104"/>
      <c r="I61" s="104"/>
      <c r="J61" s="104"/>
      <c r="K61" s="105"/>
      <c r="L61" s="69">
        <f>SUM(E61-G61)</f>
        <v>0</v>
      </c>
      <c r="M61" s="99"/>
      <c r="N61" s="100"/>
      <c r="O61" s="101"/>
      <c r="P61" s="169"/>
      <c r="Q61" s="170"/>
      <c r="R61" s="169"/>
      <c r="S61" s="171"/>
      <c r="T61" s="171"/>
      <c r="U61" s="171"/>
      <c r="V61" s="171"/>
      <c r="W61" s="171"/>
      <c r="X61" s="171"/>
      <c r="Y61" s="171"/>
      <c r="Z61" s="170"/>
      <c r="AA61" s="172"/>
    </row>
    <row r="62" spans="1:27" ht="12.75">
      <c r="A62" s="3"/>
      <c r="B62" s="3"/>
      <c r="C62" s="11"/>
      <c r="D62" s="11"/>
      <c r="E62" s="11" t="s">
        <v>177</v>
      </c>
      <c r="F62" s="11"/>
      <c r="G62" s="11" t="s">
        <v>178</v>
      </c>
      <c r="H62" s="11"/>
      <c r="I62" s="11" t="s">
        <v>70</v>
      </c>
      <c r="J62" s="11"/>
      <c r="K62" s="11"/>
      <c r="L62" s="11" t="s">
        <v>179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2.75">
      <c r="A63" s="4" t="s">
        <v>122</v>
      </c>
      <c r="B63" s="29" t="s">
        <v>123</v>
      </c>
      <c r="C63" s="27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2.75">
      <c r="A64" s="3"/>
      <c r="B64" s="3"/>
      <c r="C64" s="11"/>
      <c r="D64" s="11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2.75" customHeight="1">
      <c r="A65" s="5" t="s">
        <v>61</v>
      </c>
      <c r="B65" s="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Y65" s="11"/>
      <c r="Z65" s="11"/>
      <c r="AA65" s="11"/>
    </row>
    <row r="66" spans="1:27" ht="12.75">
      <c r="A66" s="5"/>
      <c r="B66" s="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2.75">
      <c r="A67" s="6"/>
      <c r="B67" s="4" t="s">
        <v>62</v>
      </c>
      <c r="C67" s="16" t="s">
        <v>63</v>
      </c>
      <c r="D67" s="11"/>
      <c r="E67" s="18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2.75">
      <c r="A68" s="4" t="s">
        <v>108</v>
      </c>
      <c r="B68" s="4">
        <v>3100</v>
      </c>
      <c r="C68" s="55">
        <v>681</v>
      </c>
      <c r="D68" s="11"/>
      <c r="E68" s="18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2.75">
      <c r="A69" s="4" t="s">
        <v>64</v>
      </c>
      <c r="B69" s="4">
        <v>3110</v>
      </c>
      <c r="C69" s="55">
        <v>681</v>
      </c>
      <c r="D69" s="11"/>
      <c r="E69" s="18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2.75">
      <c r="A70" s="7" t="s">
        <v>109</v>
      </c>
      <c r="B70" s="4">
        <v>3200</v>
      </c>
      <c r="C70" s="55">
        <v>539</v>
      </c>
      <c r="D70" s="11"/>
      <c r="E70" s="18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2.75">
      <c r="A71" s="4" t="s">
        <v>64</v>
      </c>
      <c r="B71" s="4">
        <v>3210</v>
      </c>
      <c r="C71" s="55">
        <v>539</v>
      </c>
      <c r="D71" s="11"/>
      <c r="E71" s="18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2.75">
      <c r="A72" s="4" t="s">
        <v>132</v>
      </c>
      <c r="B72" s="4">
        <v>3300</v>
      </c>
      <c r="C72" s="55">
        <v>54</v>
      </c>
      <c r="D72" s="11"/>
      <c r="E72" s="18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2.75">
      <c r="A73" s="4" t="s">
        <v>133</v>
      </c>
      <c r="B73" s="4">
        <v>3320</v>
      </c>
      <c r="C73" s="55">
        <v>8</v>
      </c>
      <c r="D73" s="11"/>
      <c r="E73" s="18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2.75">
      <c r="A74" s="4" t="s">
        <v>134</v>
      </c>
      <c r="B74" s="4">
        <v>3350</v>
      </c>
      <c r="C74" s="55"/>
      <c r="D74" s="11"/>
      <c r="E74" s="18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2.75">
      <c r="A75" s="7" t="s">
        <v>65</v>
      </c>
      <c r="B75" s="4">
        <v>3400</v>
      </c>
      <c r="C75" s="55">
        <v>1</v>
      </c>
      <c r="D75" s="11"/>
      <c r="E75" s="18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2.75">
      <c r="A76" s="4" t="s">
        <v>66</v>
      </c>
      <c r="B76" s="4">
        <v>3600</v>
      </c>
      <c r="C76" s="55">
        <v>2</v>
      </c>
      <c r="D76" s="11"/>
      <c r="E76" s="18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2.75">
      <c r="A77" s="4" t="s">
        <v>67</v>
      </c>
      <c r="B77" s="4">
        <v>3800</v>
      </c>
      <c r="C77" s="55">
        <v>30</v>
      </c>
      <c r="D77" s="11"/>
      <c r="E77" s="18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2.75">
      <c r="A78" s="56"/>
      <c r="B78" s="56"/>
      <c r="C78" s="57"/>
      <c r="D78" s="11"/>
      <c r="E78" s="18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2.75">
      <c r="A79" s="8" t="s">
        <v>68</v>
      </c>
      <c r="B79" s="3"/>
      <c r="C79" s="18"/>
      <c r="D79" s="11"/>
      <c r="E79" s="18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2.75">
      <c r="A80" s="8"/>
      <c r="B80" s="3"/>
      <c r="C80" s="18"/>
      <c r="D80" s="11"/>
      <c r="E80" s="18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2.75">
      <c r="A81" s="4"/>
      <c r="B81" s="4" t="s">
        <v>62</v>
      </c>
      <c r="C81" s="25" t="s">
        <v>63</v>
      </c>
      <c r="D81" s="11"/>
      <c r="E81" s="18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27" customHeight="1">
      <c r="A82" s="9" t="s">
        <v>180</v>
      </c>
      <c r="B82" s="4" t="s">
        <v>70</v>
      </c>
      <c r="C82" s="26"/>
      <c r="D82" s="11"/>
      <c r="E82" s="18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2.75">
      <c r="A83" s="4" t="s">
        <v>85</v>
      </c>
      <c r="B83" s="4">
        <v>4100</v>
      </c>
      <c r="C83" s="14">
        <v>68</v>
      </c>
      <c r="D83" s="11"/>
      <c r="E83" s="18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2.75">
      <c r="A84" s="4" t="s">
        <v>86</v>
      </c>
      <c r="B84" s="4">
        <v>4200</v>
      </c>
      <c r="C84" s="14">
        <v>11</v>
      </c>
      <c r="D84" s="11"/>
      <c r="E84" s="18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2.75">
      <c r="A85" s="4" t="s">
        <v>87</v>
      </c>
      <c r="B85" s="4">
        <v>4300</v>
      </c>
      <c r="C85" s="14">
        <v>13</v>
      </c>
      <c r="D85" s="11"/>
      <c r="E85" s="18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2.75">
      <c r="A86" s="4" t="s">
        <v>88</v>
      </c>
      <c r="B86" s="4">
        <v>4400</v>
      </c>
      <c r="C86" s="14">
        <v>10</v>
      </c>
      <c r="D86" s="11"/>
      <c r="E86" s="18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3.5" customHeight="1">
      <c r="A87" s="191" t="s">
        <v>181</v>
      </c>
      <c r="B87" s="193">
        <v>4500</v>
      </c>
      <c r="C87" s="195">
        <v>3</v>
      </c>
      <c r="D87" s="11"/>
      <c r="E87" s="18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2.75">
      <c r="A88" s="192"/>
      <c r="B88" s="194"/>
      <c r="C88" s="196"/>
      <c r="D88" s="11"/>
      <c r="E88" s="18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>
      <c r="A89" s="3"/>
      <c r="B89" s="3"/>
      <c r="C89" s="11"/>
      <c r="D89" s="11"/>
      <c r="E89" s="18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2.75">
      <c r="A90" s="8" t="s">
        <v>126</v>
      </c>
      <c r="B90" s="3"/>
      <c r="C90" s="11"/>
      <c r="D90" s="11"/>
      <c r="E90" s="18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2.75">
      <c r="A91" s="8"/>
      <c r="B91" s="3"/>
      <c r="C91" s="11"/>
      <c r="D91" s="11"/>
      <c r="E91" s="18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3.5" customHeight="1">
      <c r="A92" s="4" t="s">
        <v>89</v>
      </c>
      <c r="B92" s="28"/>
      <c r="C92" s="4" t="s">
        <v>69</v>
      </c>
      <c r="D92" s="11"/>
      <c r="E92" s="18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3.5" customHeight="1">
      <c r="A93" s="4" t="s">
        <v>90</v>
      </c>
      <c r="B93" s="28"/>
      <c r="C93" s="55">
        <v>636</v>
      </c>
      <c r="D93" s="11"/>
      <c r="E93" s="18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3.5" customHeight="1">
      <c r="A94" s="10" t="s">
        <v>91</v>
      </c>
      <c r="B94" s="28"/>
      <c r="C94" s="55">
        <v>6</v>
      </c>
      <c r="D94" s="11"/>
      <c r="E94" s="18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5" customHeight="1">
      <c r="A95" s="10" t="s">
        <v>92</v>
      </c>
      <c r="B95" s="28"/>
      <c r="C95" s="55">
        <v>8</v>
      </c>
      <c r="D95" s="11"/>
      <c r="E95" s="18"/>
      <c r="F95" s="11"/>
      <c r="G95" s="11"/>
      <c r="H95" s="11"/>
      <c r="J95" s="143"/>
      <c r="K95" s="143"/>
      <c r="L95" s="143"/>
      <c r="M95" s="177" t="s">
        <v>189</v>
      </c>
      <c r="N95" s="177"/>
      <c r="O95" s="177"/>
      <c r="P95" s="177"/>
      <c r="Q95" s="177"/>
      <c r="R95" s="177"/>
      <c r="S95" s="177"/>
      <c r="T95" s="177"/>
      <c r="U95" s="11"/>
      <c r="V95" s="11"/>
      <c r="W95" s="11"/>
      <c r="X95" s="11"/>
      <c r="Y95" s="11"/>
      <c r="Z95" s="11"/>
      <c r="AA95" s="11"/>
    </row>
    <row r="96" spans="1:27" ht="13.5" customHeight="1">
      <c r="A96" s="10" t="s">
        <v>93</v>
      </c>
      <c r="B96" s="28"/>
      <c r="C96" s="55">
        <v>3</v>
      </c>
      <c r="D96" s="11"/>
      <c r="E96" s="18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8" customHeight="1">
      <c r="A98" s="21" t="s">
        <v>205</v>
      </c>
      <c r="B98" s="21" t="s">
        <v>209</v>
      </c>
      <c r="C98" s="19"/>
      <c r="D98" s="19"/>
      <c r="E98" s="17"/>
      <c r="F98" s="17"/>
      <c r="G98" s="17"/>
      <c r="H98" s="137" t="s">
        <v>125</v>
      </c>
      <c r="I98" s="138"/>
      <c r="J98" s="138"/>
      <c r="K98" s="138"/>
      <c r="L98" s="138"/>
      <c r="M98" s="20"/>
      <c r="N98" s="20"/>
      <c r="O98" s="20"/>
      <c r="P98" s="20"/>
      <c r="Q98" s="20"/>
      <c r="R98" s="23"/>
      <c r="S98" s="23"/>
      <c r="T98" s="23"/>
      <c r="U98" s="23"/>
      <c r="V98" s="20"/>
      <c r="W98" s="20"/>
      <c r="X98" s="20"/>
      <c r="Y98" s="20"/>
      <c r="Z98" s="20"/>
      <c r="AA98" s="20"/>
    </row>
    <row r="99" spans="1:27" ht="18" customHeight="1">
      <c r="A99" s="139"/>
      <c r="B99" s="21"/>
      <c r="C99" s="19"/>
      <c r="D99" s="19"/>
      <c r="E99" s="17"/>
      <c r="F99" s="17"/>
      <c r="G99" s="17"/>
      <c r="H99" s="140"/>
      <c r="I99" s="140"/>
      <c r="J99" s="140"/>
      <c r="K99" s="140"/>
      <c r="L99" s="140"/>
      <c r="M99" s="20"/>
      <c r="N99" s="20"/>
      <c r="O99" s="20"/>
      <c r="P99" s="20"/>
      <c r="Q99" s="20"/>
      <c r="R99" s="24"/>
      <c r="S99" s="24"/>
      <c r="T99" s="24"/>
      <c r="U99" s="24"/>
      <c r="V99" s="20"/>
      <c r="W99" s="20"/>
      <c r="X99" s="20"/>
      <c r="Y99" s="20"/>
      <c r="Z99" s="20"/>
      <c r="AA99" s="20"/>
    </row>
    <row r="100" spans="1:8" ht="12.75">
      <c r="A100" s="22" t="s">
        <v>210</v>
      </c>
      <c r="B100" s="22" t="s">
        <v>206</v>
      </c>
      <c r="H100" s="22" t="s">
        <v>127</v>
      </c>
    </row>
  </sheetData>
  <sheetProtection password="AF98" sheet="1" objects="1" scenarios="1"/>
  <mergeCells count="39">
    <mergeCell ref="A1:I1"/>
    <mergeCell ref="C3:O3"/>
    <mergeCell ref="P4:P12"/>
    <mergeCell ref="C4:C12"/>
    <mergeCell ref="D4:D12"/>
    <mergeCell ref="F5:F12"/>
    <mergeCell ref="B3:B12"/>
    <mergeCell ref="E4:E12"/>
    <mergeCell ref="K6:K12"/>
    <mergeCell ref="Y5:Y12"/>
    <mergeCell ref="A3:A12"/>
    <mergeCell ref="R5:R12"/>
    <mergeCell ref="R4:Z4"/>
    <mergeCell ref="O5:O12"/>
    <mergeCell ref="S6:S12"/>
    <mergeCell ref="T6:T12"/>
    <mergeCell ref="G5:G12"/>
    <mergeCell ref="H6:H12"/>
    <mergeCell ref="N4:N12"/>
    <mergeCell ref="Q5:Q12"/>
    <mergeCell ref="A87:A88"/>
    <mergeCell ref="B87:B88"/>
    <mergeCell ref="C87:C88"/>
    <mergeCell ref="L4:L12"/>
    <mergeCell ref="M4:M12"/>
    <mergeCell ref="I6:I12"/>
    <mergeCell ref="G4:K4"/>
    <mergeCell ref="H5:K5"/>
    <mergeCell ref="J7:J12"/>
    <mergeCell ref="M95:T95"/>
    <mergeCell ref="M1:P1"/>
    <mergeCell ref="P3:AA3"/>
    <mergeCell ref="AA4:AA12"/>
    <mergeCell ref="W5:W12"/>
    <mergeCell ref="Z5:Z12"/>
    <mergeCell ref="U7:U12"/>
    <mergeCell ref="X5:X12"/>
    <mergeCell ref="T5:U5"/>
    <mergeCell ref="V5:V12"/>
  </mergeCells>
  <conditionalFormatting sqref="C68 C70">
    <cfRule type="cellIs" priority="1" dxfId="0" operator="lessThan" stopIfTrue="1">
      <formula>$C69</formula>
    </cfRule>
  </conditionalFormatting>
  <dataValidations count="8">
    <dataValidation type="custom" allowBlank="1" showInputMessage="1" showErrorMessage="1" errorTitle="Грешка" error="Главата не е по-голямо или равно на В това число!" sqref="M15:O15 E15:F15">
      <formula1>M$14&gt;=M$15</formula1>
    </dataValidation>
    <dataValidation type="custom" allowBlank="1" showInputMessage="1" showErrorMessage="1" errorTitle="Грешка" error="Главата не е по-голямо или равно на В това число!" sqref="E22:F22">
      <formula1>E$16&gt;=E$17+E$18+E$19+E$20+E$22</formula1>
    </dataValidation>
    <dataValidation type="custom" allowBlank="1" showInputMessage="1" showErrorMessage="1" errorTitle="Грешка" error="Главата не е по-голямо или равно на В това число!" sqref="E28:F28">
      <formula1>E$23&gt;=E$24+E$25+E$26+E$27+E$28</formula1>
    </dataValidation>
    <dataValidation type="custom" allowBlank="1" showInputMessage="1" showErrorMessage="1" errorTitle="Грешка" error="Главата не е по-голямо или равно на В това число!" sqref="E35:F35">
      <formula1>E$32&gt;=E$33+E$34+E$35</formula1>
    </dataValidation>
    <dataValidation type="custom" allowBlank="1" showInputMessage="1" showErrorMessage="1" errorTitle="Грешка" error="Главата не е по-голямо или равно на В това число!" sqref="E43:F44">
      <formula1>E$42&gt;=#REF!</formula1>
    </dataValidation>
    <dataValidation type="custom" allowBlank="1" showInputMessage="1" showErrorMessage="1" errorTitle="Грешка" error="Главата не е по-голямо или равно на В това число!" sqref="V52:Y52 S52:T52 M52:P52 E52:F52">
      <formula1>V$51&gt;=V$52</formula1>
    </dataValidation>
    <dataValidation allowBlank="1" showInputMessage="1" showErrorMessage="1" errorTitle="Грешка" error="Главата не е по-голямо или равно на В това число!" sqref="M22:P22 S22:T22 W22 Y22 M28:P28 S28:T28 W28 Y28 P31 P15 S31:T31 S15:T15 V15:Y15 P35 T35 W35:Y35 V31:Y31 M43:AA44"/>
    <dataValidation type="custom" allowBlank="1" showInputMessage="1" showErrorMessage="1" errorTitle="Грешка" error="Главата не е по-голямо или равно на В това число!" sqref="E31:F31">
      <formula1>E$29&gt;=E$30+E$31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0" r:id="rId1"/>
  <rowBreaks count="1" manualBreakCount="1">
    <brk id="6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Златка Фъртункова</cp:lastModifiedBy>
  <cp:lastPrinted>2014-02-17T10:10:26Z</cp:lastPrinted>
  <dcterms:created xsi:type="dcterms:W3CDTF">2005-11-20T10:00:06Z</dcterms:created>
  <dcterms:modified xsi:type="dcterms:W3CDTF">2014-02-17T10:11:05Z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